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shatu-my.sharepoint.com/personal/operations_mashatu_com/Documents/Desktop/"/>
    </mc:Choice>
  </mc:AlternateContent>
  <xr:revisionPtr revIDLastSave="0" documentId="8_{048E3386-FC83-4604-AA12-329968F06499}" xr6:coauthVersionLast="47" xr6:coauthVersionMax="47" xr10:uidLastSave="{00000000-0000-0000-0000-000000000000}"/>
  <bookViews>
    <workbookView xWindow="-108" yWindow="-108" windowWidth="23256" windowHeight="12576" activeTab="3" xr2:uid="{00000000-000D-0000-FFFF-FFFF00000000}"/>
  </bookViews>
  <sheets>
    <sheet name="Beverage" sheetId="1" r:id="rId1"/>
    <sheet name="Food" sheetId="3" r:id="rId2"/>
    <sheet name="Wine" sheetId="7" state="hidden" r:id="rId3"/>
    <sheet name="Meat" sheetId="5" r:id="rId4"/>
    <sheet name="Wines" sheetId="9" r:id="rId5"/>
    <sheet name="Sheet1" sheetId="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8" l="1"/>
  <c r="R10" i="8"/>
  <c r="R8" i="8"/>
  <c r="R7" i="8"/>
  <c r="R6" i="8"/>
  <c r="R4" i="8"/>
  <c r="R3" i="8"/>
  <c r="R2" i="8"/>
  <c r="R1" i="8"/>
  <c r="O17" i="8"/>
  <c r="O16" i="8"/>
  <c r="O11" i="8"/>
  <c r="O10" i="8"/>
  <c r="O9" i="8"/>
  <c r="O8" i="8"/>
  <c r="O7" i="8"/>
  <c r="O6" i="8"/>
  <c r="O5" i="8"/>
  <c r="O4" i="8"/>
  <c r="O3" i="8"/>
  <c r="O2" i="8"/>
  <c r="O1" i="8"/>
  <c r="H96" i="8"/>
  <c r="H95" i="8"/>
  <c r="H94" i="8"/>
  <c r="H93" i="8"/>
  <c r="H92" i="8"/>
  <c r="H91" i="8"/>
  <c r="H90" i="8"/>
  <c r="H89" i="8"/>
  <c r="H88" i="8"/>
  <c r="H87" i="8"/>
  <c r="H86" i="8"/>
  <c r="H85" i="8"/>
  <c r="H84" i="8"/>
  <c r="H83" i="8"/>
  <c r="H82" i="8"/>
  <c r="H81" i="8"/>
  <c r="H80" i="8"/>
  <c r="H79" i="8"/>
  <c r="H78" i="8"/>
  <c r="H77" i="8"/>
  <c r="H76" i="8"/>
  <c r="H75" i="8"/>
  <c r="K89" i="8"/>
  <c r="K87" i="8"/>
  <c r="K86" i="8"/>
  <c r="K85" i="8"/>
  <c r="K84" i="8"/>
  <c r="K82" i="8"/>
  <c r="K81" i="8"/>
  <c r="K80" i="8"/>
  <c r="K79" i="8"/>
  <c r="H73" i="8"/>
  <c r="H72" i="8"/>
  <c r="H71" i="8"/>
  <c r="H70" i="8"/>
  <c r="H69" i="8"/>
  <c r="K77" i="8"/>
  <c r="K76" i="8"/>
  <c r="K75" i="8"/>
  <c r="K73" i="8"/>
  <c r="K72" i="8"/>
  <c r="K71" i="8"/>
  <c r="K70" i="8"/>
  <c r="K69" i="8"/>
  <c r="K68" i="8"/>
  <c r="K67" i="8"/>
  <c r="K66" i="8"/>
  <c r="K65" i="8"/>
  <c r="K64" i="8"/>
  <c r="K63" i="8"/>
  <c r="H67" i="8"/>
  <c r="H65" i="8"/>
  <c r="H64" i="8"/>
  <c r="H63" i="8"/>
  <c r="H62" i="8"/>
  <c r="H61" i="8"/>
  <c r="K61" i="8"/>
  <c r="K60" i="8"/>
  <c r="K59" i="8"/>
  <c r="K58" i="8"/>
  <c r="K57" i="8"/>
  <c r="H59" i="8"/>
  <c r="H58" i="8"/>
  <c r="H57" i="8"/>
  <c r="K50" i="8"/>
  <c r="K49" i="8"/>
  <c r="K48" i="8"/>
  <c r="K47" i="8"/>
  <c r="K46" i="8"/>
  <c r="K45" i="8"/>
  <c r="K44" i="8"/>
  <c r="K43" i="8"/>
  <c r="K42" i="8"/>
  <c r="K41" i="8"/>
  <c r="K40" i="8"/>
  <c r="K39" i="8"/>
  <c r="K38" i="8"/>
  <c r="K37" i="8"/>
  <c r="K36" i="8"/>
  <c r="H53" i="8"/>
  <c r="H49" i="8"/>
  <c r="H48" i="8"/>
  <c r="H47" i="8"/>
  <c r="H46" i="8"/>
  <c r="H45" i="8"/>
  <c r="H44" i="8"/>
  <c r="H43" i="8"/>
  <c r="H42" i="8"/>
  <c r="H41" i="8"/>
  <c r="H40" i="8"/>
  <c r="H39" i="8"/>
  <c r="H38" i="8"/>
  <c r="H37" i="8"/>
  <c r="K34" i="8"/>
  <c r="K33" i="8"/>
  <c r="K32" i="8"/>
  <c r="K31" i="8"/>
  <c r="K30" i="8"/>
  <c r="K29" i="8"/>
  <c r="K28" i="8"/>
  <c r="H35" i="8"/>
  <c r="H34" i="8"/>
  <c r="H33" i="8"/>
  <c r="H32" i="8"/>
  <c r="H31" i="8"/>
  <c r="H30" i="8"/>
  <c r="H29" i="8"/>
  <c r="H27" i="8"/>
  <c r="H25" i="8"/>
  <c r="K26" i="8"/>
  <c r="K25" i="8"/>
  <c r="K24" i="8"/>
  <c r="K23" i="8"/>
  <c r="K22" i="8"/>
  <c r="K21" i="8"/>
  <c r="K20" i="8"/>
  <c r="K19" i="8"/>
  <c r="K18" i="8"/>
  <c r="K16" i="8"/>
  <c r="K15" i="8"/>
  <c r="K14" i="8"/>
  <c r="K13" i="8"/>
  <c r="K12" i="8"/>
  <c r="K11" i="8"/>
  <c r="K10" i="8"/>
  <c r="K9" i="8"/>
  <c r="K8" i="8"/>
  <c r="K7" i="8"/>
  <c r="K6" i="8"/>
  <c r="K5" i="8"/>
  <c r="K4" i="8"/>
  <c r="K3" i="8"/>
  <c r="K2" i="8"/>
  <c r="K1" i="8"/>
  <c r="H23" i="8"/>
  <c r="H22" i="8"/>
  <c r="H21" i="8"/>
  <c r="H20" i="8"/>
  <c r="H19" i="8"/>
  <c r="H18" i="8"/>
  <c r="H17" i="8"/>
  <c r="H16" i="8"/>
  <c r="H15" i="8"/>
  <c r="H14" i="8"/>
  <c r="H13" i="8"/>
  <c r="H12" i="8"/>
  <c r="H11" i="8"/>
  <c r="H10" i="8"/>
  <c r="H9" i="8"/>
  <c r="H8" i="8"/>
  <c r="H7" i="8"/>
  <c r="H6" i="8"/>
  <c r="H5" i="8"/>
  <c r="H4" i="8"/>
  <c r="H3" i="8"/>
  <c r="H2" i="8"/>
  <c r="H1" i="8"/>
  <c r="G66" i="8"/>
  <c r="H66" i="8" s="1"/>
  <c r="G52" i="8"/>
  <c r="H52" i="8" s="1"/>
  <c r="G51" i="8"/>
  <c r="H51" i="8" s="1"/>
  <c r="G50" i="8"/>
  <c r="H50" i="8" s="1"/>
  <c r="E29" i="8"/>
  <c r="E28" i="8"/>
  <c r="E27" i="8"/>
  <c r="E26" i="8"/>
  <c r="E25" i="8"/>
  <c r="E23" i="8"/>
  <c r="E22" i="8"/>
  <c r="E21" i="8"/>
  <c r="E20" i="8"/>
  <c r="E19" i="8"/>
  <c r="E18" i="8"/>
  <c r="E17" i="8"/>
  <c r="E16" i="8"/>
  <c r="E15" i="8"/>
  <c r="E14" i="8"/>
  <c r="E13" i="8"/>
  <c r="E12" i="8"/>
  <c r="E11" i="8"/>
  <c r="E10" i="8"/>
  <c r="E9" i="8"/>
  <c r="E8" i="8"/>
  <c r="E7" i="8"/>
  <c r="E6" i="8"/>
  <c r="E5" i="8"/>
  <c r="E4" i="8"/>
  <c r="E3" i="8"/>
  <c r="E2" i="8"/>
  <c r="E1" i="8"/>
  <c r="B32" i="8"/>
  <c r="B31" i="8"/>
  <c r="B30" i="8"/>
  <c r="B29" i="8"/>
  <c r="B28" i="8"/>
  <c r="B27" i="8"/>
  <c r="B26" i="8"/>
  <c r="B25" i="8"/>
  <c r="B24" i="8"/>
  <c r="B23" i="8"/>
  <c r="B22" i="8"/>
  <c r="B21" i="8"/>
  <c r="B20" i="8"/>
  <c r="B18" i="8"/>
  <c r="B17" i="8"/>
  <c r="B16" i="8"/>
  <c r="B15" i="8"/>
  <c r="B14" i="8"/>
  <c r="B13" i="8"/>
  <c r="B12" i="8"/>
  <c r="B11" i="8"/>
  <c r="B10" i="8"/>
  <c r="B9" i="8"/>
  <c r="B8" i="8"/>
  <c r="B7" i="8"/>
  <c r="B6" i="8"/>
  <c r="B5" i="8"/>
  <c r="B4" i="8"/>
  <c r="B3" i="8"/>
  <c r="B2" i="8"/>
  <c r="B1" i="8"/>
</calcChain>
</file>

<file path=xl/sharedStrings.xml><?xml version="1.0" encoding="utf-8"?>
<sst xmlns="http://schemas.openxmlformats.org/spreadsheetml/2006/main" count="853" uniqueCount="497">
  <si>
    <t>Appletizer</t>
  </si>
  <si>
    <t>Coca Cola</t>
  </si>
  <si>
    <t>Coke Lite</t>
  </si>
  <si>
    <t>Cream Soda</t>
  </si>
  <si>
    <t>Fanta</t>
  </si>
  <si>
    <t>Ginger Ale</t>
  </si>
  <si>
    <t>Grapetizer</t>
  </si>
  <si>
    <t>Lemonade</t>
  </si>
  <si>
    <t>Sprite</t>
  </si>
  <si>
    <t>Spirits and Liquors</t>
  </si>
  <si>
    <t>Amarula</t>
  </si>
  <si>
    <t>Bacardi Rum</t>
  </si>
  <si>
    <t>Campari</t>
  </si>
  <si>
    <t>Gordans Gin</t>
  </si>
  <si>
    <t>J&amp;B</t>
  </si>
  <si>
    <t>Jack Daniels</t>
  </si>
  <si>
    <t>Kahlua</t>
  </si>
  <si>
    <t>Klipdrift</t>
  </si>
  <si>
    <t>Malibu</t>
  </si>
  <si>
    <t>DESCRIPTION</t>
  </si>
  <si>
    <t>SIZE</t>
  </si>
  <si>
    <t>Amstel NRB</t>
  </si>
  <si>
    <t>Carling Black Label NRB</t>
  </si>
  <si>
    <t>Castle Lager NRB</t>
  </si>
  <si>
    <t>Castle Light NRB</t>
  </si>
  <si>
    <t>Hansa NRB</t>
  </si>
  <si>
    <t>Hunters Dry NRB</t>
  </si>
  <si>
    <t>St Louis Light NRB</t>
  </si>
  <si>
    <t>Liqui Fruit Assorted Flavours</t>
  </si>
  <si>
    <t>Hunters Gold NRB</t>
  </si>
  <si>
    <t>Windhoek Draught NRB</t>
  </si>
  <si>
    <t>Windhoek Lager NRB</t>
  </si>
  <si>
    <t>Windhoek Light NRB</t>
  </si>
  <si>
    <t>Klipdrift Premium</t>
  </si>
  <si>
    <t>Roses Grenadine</t>
  </si>
  <si>
    <t>Roses Kola Tonic</t>
  </si>
  <si>
    <t xml:space="preserve">Roses Lime </t>
  </si>
  <si>
    <t>Roses Passion Fruit</t>
  </si>
  <si>
    <t>Angostura Bitters</t>
  </si>
  <si>
    <t>Captain Morgan Spice Gold</t>
  </si>
  <si>
    <t>Richelieu</t>
  </si>
  <si>
    <t>Smirnoff Vodka</t>
  </si>
  <si>
    <t>Cordials - NO MIXES</t>
  </si>
  <si>
    <t>Amstel Light NRB</t>
  </si>
  <si>
    <t>Beers / Ciders - TINS ONLY</t>
  </si>
  <si>
    <t>Dry Lemon</t>
  </si>
  <si>
    <t>Camp Name:</t>
  </si>
  <si>
    <t>Guest Name:</t>
  </si>
  <si>
    <t>Still Mineral Water</t>
  </si>
  <si>
    <t>5L</t>
  </si>
  <si>
    <t>** PLEASE NOTE:</t>
  </si>
  <si>
    <t>Ice Tea</t>
  </si>
  <si>
    <t>Comments/Notes:</t>
  </si>
  <si>
    <t>330ml</t>
  </si>
  <si>
    <t>200ml</t>
  </si>
  <si>
    <t>500ml</t>
  </si>
  <si>
    <t>440ml</t>
  </si>
  <si>
    <t>750ml</t>
  </si>
  <si>
    <t>100ml</t>
  </si>
  <si>
    <t>ESTIMATED PRICES</t>
  </si>
  <si>
    <t xml:space="preserve">ESTIMATED PRICES </t>
  </si>
  <si>
    <t>ORDER QUANTITY</t>
  </si>
  <si>
    <t>Arrival Date:</t>
  </si>
  <si>
    <t>ORDERED BY (NAME):</t>
  </si>
  <si>
    <t>DATE ORDERED:</t>
  </si>
  <si>
    <t>SIGNATURE:</t>
  </si>
  <si>
    <t>CONTACT NUMBER:</t>
  </si>
  <si>
    <r>
      <t xml:space="preserve">Coke Zero </t>
    </r>
    <r>
      <rPr>
        <sz val="11"/>
        <color rgb="FFFF0000"/>
        <rFont val="Century Gothic"/>
        <family val="2"/>
      </rPr>
      <t>***</t>
    </r>
  </si>
  <si>
    <t>156g</t>
  </si>
  <si>
    <t>Dijon Mustard</t>
  </si>
  <si>
    <t>Wholegrain Mustard</t>
  </si>
  <si>
    <t>English Mustard</t>
  </si>
  <si>
    <t>Wellingtons Sweet Chilli Sauce</t>
  </si>
  <si>
    <t>Wellingtons Chilli Sauce</t>
  </si>
  <si>
    <t>50ml</t>
  </si>
  <si>
    <t>Tomato Paste Sachets</t>
  </si>
  <si>
    <t>60ml</t>
  </si>
  <si>
    <t>Tabasco Sauce red</t>
  </si>
  <si>
    <t>250ml</t>
  </si>
  <si>
    <t>Soy Sauce</t>
  </si>
  <si>
    <t>Chocolate</t>
  </si>
  <si>
    <t>Peanut Butter Smooth</t>
  </si>
  <si>
    <t>OTHER</t>
  </si>
  <si>
    <t>Peanut Butter Crunchy</t>
  </si>
  <si>
    <t>Pkt</t>
  </si>
  <si>
    <t>Romany Creams</t>
  </si>
  <si>
    <t>Box</t>
  </si>
  <si>
    <t>Provita's</t>
  </si>
  <si>
    <t>Tennis Biscuits</t>
  </si>
  <si>
    <t xml:space="preserve">Mixed Fruit Jams </t>
  </si>
  <si>
    <t>Large Box</t>
  </si>
  <si>
    <t>Snacktime Assorted Biscuits</t>
  </si>
  <si>
    <t>Marmite</t>
  </si>
  <si>
    <t>Biscuits</t>
  </si>
  <si>
    <t>Maggi's Worchester Sauce</t>
  </si>
  <si>
    <t>Packet</t>
  </si>
  <si>
    <t>Marshmallows</t>
  </si>
  <si>
    <t>HP Sauce</t>
  </si>
  <si>
    <t>450g</t>
  </si>
  <si>
    <t>Simba Peanuts &amp; Raisins</t>
  </si>
  <si>
    <t>Honey</t>
  </si>
  <si>
    <t>100g</t>
  </si>
  <si>
    <t>Lays Assorted Chips</t>
  </si>
  <si>
    <t>Golden Syrup</t>
  </si>
  <si>
    <t>Simba Assorted Chips</t>
  </si>
  <si>
    <t>Bovril</t>
  </si>
  <si>
    <t>Snacks</t>
  </si>
  <si>
    <t xml:space="preserve">Apricot Jam </t>
  </si>
  <si>
    <t>1L</t>
  </si>
  <si>
    <t>Low Fat Milk Long Life</t>
  </si>
  <si>
    <t>All Gold Tomato Sauce</t>
  </si>
  <si>
    <t>Full Cream Milk Long Life</t>
  </si>
  <si>
    <t>Spreads/Sauces</t>
  </si>
  <si>
    <t>Cream Long Life</t>
  </si>
  <si>
    <t>1kg</t>
  </si>
  <si>
    <t>Nature's Source Nutsy Crunch Muesli</t>
  </si>
  <si>
    <t>Dairy</t>
  </si>
  <si>
    <t>Kellogg's Rice Crispies</t>
  </si>
  <si>
    <t>Steak &amp; Chop Spice</t>
  </si>
  <si>
    <t>Kellogg's Corn Flakes</t>
  </si>
  <si>
    <t>Salt &amp; Vinegar Spice</t>
  </si>
  <si>
    <t>Kellogg's All Bran</t>
  </si>
  <si>
    <t>Paprika</t>
  </si>
  <si>
    <t>Jungle Oats</t>
  </si>
  <si>
    <t>Mixed Herbs</t>
  </si>
  <si>
    <t>Cereals/Porridge</t>
  </si>
  <si>
    <t>Fine Salt</t>
  </si>
  <si>
    <t>Green Olives</t>
  </si>
  <si>
    <t>Calamata Olives</t>
  </si>
  <si>
    <t>Coarse Salt grinder</t>
  </si>
  <si>
    <t>Lemon Juice</t>
  </si>
  <si>
    <t>Chicken Spice</t>
  </si>
  <si>
    <t>Black Pepper Whole</t>
  </si>
  <si>
    <t>Balsamic Vinegar</t>
  </si>
  <si>
    <t>Black Pepper Fine</t>
  </si>
  <si>
    <t>Brown Vinegar</t>
  </si>
  <si>
    <t>BBQ Spice</t>
  </si>
  <si>
    <t>White Vinegar</t>
  </si>
  <si>
    <t>Spices</t>
  </si>
  <si>
    <t>Preserves</t>
  </si>
  <si>
    <t>Olive oil Extra Virgin</t>
  </si>
  <si>
    <t>125's</t>
  </si>
  <si>
    <t>Five rose Tea</t>
  </si>
  <si>
    <t>Cooking Oil</t>
  </si>
  <si>
    <t>Rooibos Tea</t>
  </si>
  <si>
    <t>Each</t>
  </si>
  <si>
    <t>Spray &amp; Cook tins</t>
  </si>
  <si>
    <t>500g</t>
  </si>
  <si>
    <t>Nestle Hot Chocolate</t>
  </si>
  <si>
    <t>Oils</t>
  </si>
  <si>
    <t>750g</t>
  </si>
  <si>
    <t>Jacobs Kroning Regular</t>
  </si>
  <si>
    <t>15g sachets</t>
  </si>
  <si>
    <t>Yeast Sachets</t>
  </si>
  <si>
    <t>2.5kg</t>
  </si>
  <si>
    <t>White Sugar</t>
  </si>
  <si>
    <t>Teas &amp; Coffee</t>
  </si>
  <si>
    <t>White Star Maize Meal</t>
  </si>
  <si>
    <t>each</t>
  </si>
  <si>
    <t>Whole Peeled Tomatoes</t>
  </si>
  <si>
    <t>White Bread Flour</t>
  </si>
  <si>
    <t>Whole Kernel Corn</t>
  </si>
  <si>
    <t>110ml tins</t>
  </si>
  <si>
    <t>Royal Baking Powder</t>
  </si>
  <si>
    <t>Tomato &amp; Onion Mix</t>
  </si>
  <si>
    <t>Pasta Screws</t>
  </si>
  <si>
    <t>Sweet Corn Cream Style</t>
  </si>
  <si>
    <t>Macaroni</t>
  </si>
  <si>
    <t>Red Kidney Beans</t>
  </si>
  <si>
    <t>Peaches Sliced</t>
  </si>
  <si>
    <t>box</t>
  </si>
  <si>
    <t>Granadilla Pulp</t>
  </si>
  <si>
    <t>Cake Flour</t>
  </si>
  <si>
    <t>Garden Peas</t>
  </si>
  <si>
    <t>Brown Sugar</t>
  </si>
  <si>
    <t>Dessert Cream</t>
  </si>
  <si>
    <t>Brown Bread Flour</t>
  </si>
  <si>
    <t>Condensed Milk</t>
  </si>
  <si>
    <t>Brown Rice</t>
  </si>
  <si>
    <t xml:space="preserve">Caramel </t>
  </si>
  <si>
    <t>Bicarbonate of Soda</t>
  </si>
  <si>
    <t>Butter Beans</t>
  </si>
  <si>
    <t>2kg</t>
  </si>
  <si>
    <t>Basmati Rice</t>
  </si>
  <si>
    <t>Baked Beans Koo</t>
  </si>
  <si>
    <t>Dry Store</t>
  </si>
  <si>
    <t>Tins</t>
  </si>
  <si>
    <t>2L</t>
  </si>
  <si>
    <t>Assorted Juice</t>
  </si>
  <si>
    <t>roll</t>
  </si>
  <si>
    <t>Yogurt Plain</t>
  </si>
  <si>
    <t>Skewers</t>
  </si>
  <si>
    <t>Yogurt Flavoured</t>
  </si>
  <si>
    <t>Roll</t>
  </si>
  <si>
    <t>Heavy Duty Tin foil</t>
  </si>
  <si>
    <t>Margarine</t>
  </si>
  <si>
    <t>pkt</t>
  </si>
  <si>
    <t xml:space="preserve">Ziploc Freezer Bag Gallon </t>
  </si>
  <si>
    <t>Fresh Cream</t>
  </si>
  <si>
    <t>50's 2 ply</t>
  </si>
  <si>
    <t xml:space="preserve">Serviettes Twinsaver </t>
  </si>
  <si>
    <t>Eggs</t>
  </si>
  <si>
    <t>4kg</t>
  </si>
  <si>
    <t xml:space="preserve">Charcoal </t>
  </si>
  <si>
    <t>Blitz Fire lighters</t>
  </si>
  <si>
    <t>Other Fresh</t>
  </si>
  <si>
    <t>Other</t>
  </si>
  <si>
    <t>Parsley</t>
  </si>
  <si>
    <t>Tub</t>
  </si>
  <si>
    <t>Feta</t>
  </si>
  <si>
    <t>Wedge</t>
  </si>
  <si>
    <t>Camembert</t>
  </si>
  <si>
    <t>Brie</t>
  </si>
  <si>
    <t>230g</t>
  </si>
  <si>
    <t>per kg</t>
  </si>
  <si>
    <t>Tomatoes</t>
  </si>
  <si>
    <t>Mozzarella</t>
  </si>
  <si>
    <t>Sweet Potatoes</t>
  </si>
  <si>
    <t>5's</t>
  </si>
  <si>
    <t>Baby Bel</t>
  </si>
  <si>
    <t>Bunch</t>
  </si>
  <si>
    <t>Spinach</t>
  </si>
  <si>
    <t>Bon Bel</t>
  </si>
  <si>
    <t>Potatoes Large</t>
  </si>
  <si>
    <t>850g</t>
  </si>
  <si>
    <t xml:space="preserve">Cheddar </t>
  </si>
  <si>
    <t xml:space="preserve">Peppers Green </t>
  </si>
  <si>
    <t>Blue Cheese</t>
  </si>
  <si>
    <t>Punnet</t>
  </si>
  <si>
    <t>Cheese</t>
  </si>
  <si>
    <t xml:space="preserve">Onions </t>
  </si>
  <si>
    <t>Watermelon</t>
  </si>
  <si>
    <t>Mushrooms White</t>
  </si>
  <si>
    <t>Sweet Melon</t>
  </si>
  <si>
    <t>Lettuce Mixed</t>
  </si>
  <si>
    <t>Strawberries</t>
  </si>
  <si>
    <t>Lettuce Iceberg</t>
  </si>
  <si>
    <t>Spanspek</t>
  </si>
  <si>
    <t>Green Beans</t>
  </si>
  <si>
    <t>1.5kg Packet</t>
  </si>
  <si>
    <t>Pears</t>
  </si>
  <si>
    <t>Ginger</t>
  </si>
  <si>
    <t>Paw Paw</t>
  </si>
  <si>
    <t>Oranges</t>
  </si>
  <si>
    <t>Garlic Whole</t>
  </si>
  <si>
    <t>1kg Packet</t>
  </si>
  <si>
    <t>Lemons</t>
  </si>
  <si>
    <t>Cucumber</t>
  </si>
  <si>
    <t>Chilli's Fresh</t>
  </si>
  <si>
    <t>Grapes White</t>
  </si>
  <si>
    <t>2's</t>
  </si>
  <si>
    <t>Grapes Red</t>
  </si>
  <si>
    <t>Carrots</t>
  </si>
  <si>
    <t>Grapes Black</t>
  </si>
  <si>
    <t>Banana</t>
  </si>
  <si>
    <t>7kg Bag</t>
  </si>
  <si>
    <t>Butternut</t>
  </si>
  <si>
    <t>Avo</t>
  </si>
  <si>
    <t>Broccoli</t>
  </si>
  <si>
    <t>Apples Red</t>
  </si>
  <si>
    <t>Beetroot</t>
  </si>
  <si>
    <t>Apples Green</t>
  </si>
  <si>
    <t xml:space="preserve">Baby Marrow </t>
  </si>
  <si>
    <t>Cool drinks &amp; Water TINS ONLY</t>
  </si>
  <si>
    <t>** Prices are quoted in Botswana Pula and based on an average purchase price from all our suppliers, hence subject to change.                                                                                       ** We will endeavour to purchase the stock as ordered, please note that shopping is done at various suppliers and availability of stock and the prices below can't be guaranteed by Pambele Botswana.                                                                                                                                                                            ** A 10% handling &amp; admin fee, as well as a fixed P500 delivery fee, will be applied in addition when invoiced for your total shopping order by Pambele Botswana.  These fees cover the costs of travelling to and from the shops, and delivery to the camp.</t>
  </si>
  <si>
    <t>Fresh Vegetables (seasonal)</t>
  </si>
  <si>
    <t>Fresh Fruit (seasonal)</t>
  </si>
  <si>
    <t>Fresh herbs (seasonal)</t>
  </si>
  <si>
    <t>POA</t>
  </si>
  <si>
    <t>Gem squash</t>
  </si>
  <si>
    <t>Glad wrap</t>
  </si>
  <si>
    <t>Lasagne Sheets</t>
  </si>
  <si>
    <t>Mabelle</t>
  </si>
  <si>
    <t>Spaghetti</t>
  </si>
  <si>
    <t>Cocktail Gherkins</t>
  </si>
  <si>
    <t>Cayenne Pepper</t>
  </si>
  <si>
    <t xml:space="preserve">Orange Marmalade </t>
  </si>
  <si>
    <t>Tabasco Sauce Green</t>
  </si>
  <si>
    <t>GAME FILLET</t>
  </si>
  <si>
    <t>SALAMI</t>
  </si>
  <si>
    <t>COOKED HAM</t>
  </si>
  <si>
    <t>PROCESSED MEATS</t>
  </si>
  <si>
    <t>DRY WORS</t>
  </si>
  <si>
    <t>WHOLE SIRLON</t>
  </si>
  <si>
    <t>BILTONG</t>
  </si>
  <si>
    <t>SHOULDER CHOPS</t>
  </si>
  <si>
    <t>SPECIAL BOEREWORS</t>
  </si>
  <si>
    <t>LAMB PRODUCTS</t>
  </si>
  <si>
    <t>BOEREWORS</t>
  </si>
  <si>
    <t>PORK SAUSAGES</t>
  </si>
  <si>
    <t>BEEF SAUSAGE</t>
  </si>
  <si>
    <t>BEEF CHIPPOLATA</t>
  </si>
  <si>
    <t>PORK CHIPPOLATA</t>
  </si>
  <si>
    <t>B.M.C OXTAIL</t>
  </si>
  <si>
    <t>BACON</t>
  </si>
  <si>
    <t>B.M.C FILLET</t>
  </si>
  <si>
    <t>PORK PRODUCTS</t>
  </si>
  <si>
    <t>BEEF PRODUCTS</t>
  </si>
  <si>
    <t>p/kg</t>
  </si>
  <si>
    <t>GAME (seasonal)</t>
  </si>
  <si>
    <t>Please indicate alternative products in the comment section, should your product not be available at time of shopping.</t>
  </si>
  <si>
    <t>per punnet</t>
  </si>
  <si>
    <t>470g</t>
  </si>
  <si>
    <t>bottle</t>
  </si>
  <si>
    <t>Fleur Du Cap Chardonnay</t>
  </si>
  <si>
    <t xml:space="preserve">Fleur Du Cap Natural Light Rose </t>
  </si>
  <si>
    <t xml:space="preserve">Douglas Green Sunkissed Natural Sweet Rose </t>
  </si>
  <si>
    <t xml:space="preserve">Zonnebloem Chardonnay </t>
  </si>
  <si>
    <t xml:space="preserve">Spier Signature Sauv Blanc </t>
  </si>
  <si>
    <t>Spier Signature Chardonnay</t>
  </si>
  <si>
    <t>Protea Chenin Blanc</t>
  </si>
  <si>
    <t>Franschoek cellar Sauv Blanc</t>
  </si>
  <si>
    <t>Franschoek cellar Unoaked Chardonnay</t>
  </si>
  <si>
    <t>Douglas Green Chenin Blanc</t>
  </si>
  <si>
    <t>Boschendal Le Bouquet</t>
  </si>
  <si>
    <t>Welmoed Pinot Gregio</t>
  </si>
  <si>
    <t>Fleur de Cap Shiraz</t>
  </si>
  <si>
    <t>Darling Cellars Chocoholic Pinotage</t>
  </si>
  <si>
    <t>Boland Cabernet Sauv</t>
  </si>
  <si>
    <t>Ernie Els Clubhouse Selection Red</t>
  </si>
  <si>
    <t>Nabygelegen Merlot</t>
  </si>
  <si>
    <t>Lyngrove Collection Pinotage</t>
  </si>
  <si>
    <t>Stellenrust Kleinerust Red</t>
  </si>
  <si>
    <t>Franschoek Pinotage</t>
  </si>
  <si>
    <t>7evenwacht 7even rood</t>
  </si>
  <si>
    <t>Granger Bay Cab Sauv Merlot</t>
  </si>
  <si>
    <t>Douglas Green Sauv Blanc</t>
  </si>
  <si>
    <t>Boschendal Blanc De Noir</t>
  </si>
  <si>
    <t>White Wines</t>
  </si>
  <si>
    <t xml:space="preserve">Red Wines </t>
  </si>
  <si>
    <t>** Prices are quoted in Botswana Pula and based on an average purchase price from all our suppliers, hence subject to change.                                                                                       ** We will endeavour to purchase the stock as ordered, please note that shopping is done at various suppliers and availability of stock and the prices below can't be guaranteed by Mashatu Nature Reserve.                                                                                                                                                                            ** A 10% handling &amp; admin fee, as well as a fixed P500 delivery fee, will be applied in addition when invoiced for your total shopping order by Mashatu Nature Reserve.  These fees cover the costs of travelling to and from the shops, and delivery to the camp.</t>
  </si>
  <si>
    <t>** Prices are quoted in Botswana Pula and based on an average purchase price from all our suppliers, hence subject to change.                                                                                       ** We will endeavour to purchase the stock as ordered, please note that shopping is done at various suppliers and availability of stock, sizes and the prices below can't be guaranteed by Mashatu Nature Reserve.                                                                                                                                                                            ** A 10% handling &amp; admin fee, as well as a fixed P500 delivery fee, will be applied in addition when invoiced for your total shopping order by Mashatu Nature Reserve.  These fees cover the costs of travelling to and from the shops, and delivery to the camp.</t>
  </si>
  <si>
    <t>Firewood</t>
  </si>
  <si>
    <t>Bundle</t>
  </si>
  <si>
    <t>750ML</t>
  </si>
  <si>
    <t>** Prices are quoted in Botswana Pula and based on an average purchase price from all our suppliers, hence subject to change.                                                                                       
** We will endeavour to purchase the stock as ordered, please note that shopping is done at various suppliers and availability of stock and the prices below can't be guaranteed by Mashatu Nature Reserve.                                                                                                                                                                            
** A 10% handling &amp; admin fee, as well as a fixed P500 delivery fee, will be applied in addition when invoiced for your total shopping order by Mashatu Nature Reserve.  These fees cover the costs of travelling to and from the shops, and delivery to the camp.</t>
  </si>
  <si>
    <t>200g</t>
  </si>
  <si>
    <t>Peppermint crisp chocolate</t>
  </si>
  <si>
    <t>Lindt Chocolate dark 70%</t>
  </si>
  <si>
    <t>Mrs Balls Peach Chutney</t>
  </si>
  <si>
    <t xml:space="preserve">Cream Cheese </t>
  </si>
  <si>
    <t>Fresh Coriander</t>
  </si>
  <si>
    <t>Fresh mint</t>
  </si>
  <si>
    <t>Fresh Basil</t>
  </si>
  <si>
    <t>Cabbage red</t>
  </si>
  <si>
    <t>Celery</t>
  </si>
  <si>
    <t>Peppers Red</t>
  </si>
  <si>
    <t>LAMB CHOPS LOIN</t>
  </si>
  <si>
    <t xml:space="preserve"> </t>
  </si>
  <si>
    <t xml:space="preserve">Tonic Water </t>
  </si>
  <si>
    <t>Butter</t>
  </si>
  <si>
    <t>5kg</t>
  </si>
  <si>
    <t>340ML</t>
  </si>
  <si>
    <t>Cape Atlantic Merlot</t>
  </si>
  <si>
    <t>Cape point noordhoek savn blanc</t>
  </si>
  <si>
    <t>Captain Morgan dark rum</t>
  </si>
  <si>
    <t>Jameson irish black barrel</t>
  </si>
  <si>
    <t>Monkey shoulder</t>
  </si>
  <si>
    <t>Robertson Merlot</t>
  </si>
  <si>
    <t>Robertson cabernet Sauvignon</t>
  </si>
  <si>
    <t>Royalty Vodka</t>
  </si>
  <si>
    <t>Southern Comfort Lime</t>
  </si>
  <si>
    <t>ALVIS DRIFT SIGNATURE CABERNET SAUVINGNON</t>
  </si>
  <si>
    <t>ALVIS DRIFT SIGNATURE CHARDONNAY</t>
  </si>
  <si>
    <t>ALVIS DRIFT</t>
  </si>
  <si>
    <t>ALVI'S DRIFT SIGNATURE CHENIN BLANC</t>
  </si>
  <si>
    <t>ALVIS DRIFT SIGNATURE MERLOT</t>
  </si>
  <si>
    <t>ALVIS DRIFT SIGNATURE PINOTAGE ROSE</t>
  </si>
  <si>
    <t>ALVIS DRIFT SIGNATURE SAUVIGNON BLANC</t>
  </si>
  <si>
    <t>ALVIS DRIFT SIGNATURE SHIRAZ</t>
  </si>
  <si>
    <t>BEAMOUNT</t>
  </si>
  <si>
    <t>BEAUMONT CHENIN BLANC</t>
  </si>
  <si>
    <t>BEAUMONT HOPE MARGUERITE</t>
  </si>
  <si>
    <t>BEAUMONT JACKALS RIVER PINOTAGE</t>
  </si>
  <si>
    <t>BEAUMONT MOURVEDRE 2019</t>
  </si>
  <si>
    <t>BELLAVINO</t>
  </si>
  <si>
    <t>BELLA VINO SULTRY RED</t>
  </si>
  <si>
    <t>BELLAVINO SUBLIME WHITE</t>
  </si>
  <si>
    <t>CAPE ATLANTC MERLOT</t>
  </si>
  <si>
    <t>CAPE ATLANTC SAUGNON BLANC</t>
  </si>
  <si>
    <t>CAPE ATLANTIC &amp; CAPE POINT</t>
  </si>
  <si>
    <t>CAPE POINT NOORDHOEK SAUVIGNON BLANC</t>
  </si>
  <si>
    <t>CAPE POINT VINEYARDS RESERVE SAUVIGNON BLANC</t>
  </si>
  <si>
    <t>PROTEA</t>
  </si>
  <si>
    <t>PROTEA  SAUV BLANC</t>
  </si>
  <si>
    <t>PROTEA CABERNET SAUVIGNON</t>
  </si>
  <si>
    <t>PROTEA DRY ROSE</t>
  </si>
  <si>
    <t>PROTEA MERLOT</t>
  </si>
  <si>
    <t>PROTEA PINOT GRIGIO</t>
  </si>
  <si>
    <t>PROTEA SAUVIGNON BLANC</t>
  </si>
  <si>
    <t>PROTEA WINE CHENIN BLANC</t>
  </si>
  <si>
    <t>FRANSCHOEK CELL MERLOT</t>
  </si>
  <si>
    <t>FRANSCHOEK CHARDONNAY</t>
  </si>
  <si>
    <t>FRANSCHOEK SAUVIGNON BLAC</t>
  </si>
  <si>
    <t xml:space="preserve"> FRANSCHOEK &amp; GLENELLY</t>
  </si>
  <si>
    <t>GLENELLY GLASS CABERNET SAUVIGNON</t>
  </si>
  <si>
    <t>GLENELLY MERLOT</t>
  </si>
  <si>
    <t>VONDELING BARREL SELECTION CABERNET SAUV</t>
  </si>
  <si>
    <t>VONDELING BALDRICK SHIRAZ</t>
  </si>
  <si>
    <t>VONDELING PETIT ROUGE MERLOT</t>
  </si>
  <si>
    <t>VONDELING CABERNET SAUVIGNON</t>
  </si>
  <si>
    <t>VONDELING CHARDONNAY</t>
  </si>
  <si>
    <t>VONDELING SAUVIGNON BLANC</t>
  </si>
  <si>
    <t>VONDELING PETIT CHENIN BLANC</t>
  </si>
  <si>
    <t>JAM JAR SWEET RED BLEND</t>
  </si>
  <si>
    <t>JAM JAR SWEET SHIRAZ</t>
  </si>
  <si>
    <t>JAM JAR SWEET WHITE</t>
  </si>
  <si>
    <t>VILLIERA BRUT ROSE</t>
  </si>
  <si>
    <t xml:space="preserve">VILLIERA TRADITIONAL BRUT </t>
  </si>
  <si>
    <t xml:space="preserve"> JAM JAR</t>
  </si>
  <si>
    <t>VILLIERA</t>
  </si>
  <si>
    <t xml:space="preserve">VONDELING </t>
  </si>
  <si>
    <t>LABORIE MERLOT/CARBERNET</t>
  </si>
  <si>
    <t>LABORIE</t>
  </si>
  <si>
    <t>LABORIE CHARDONNAY</t>
  </si>
  <si>
    <t>IONA SOPHIE</t>
  </si>
  <si>
    <t>IONA SOPHIE LE ROSE</t>
  </si>
  <si>
    <t>IONA SOPHIE LE ROUGE RED BLEND</t>
  </si>
  <si>
    <t>IONA SOPHIE TEBLANCHE</t>
  </si>
  <si>
    <t>JAC</t>
  </si>
  <si>
    <t>JAC CARBET SAUVIGNON</t>
  </si>
  <si>
    <t>JAC MERLOT</t>
  </si>
  <si>
    <t>STEENBERG</t>
  </si>
  <si>
    <t>STEENBERG RUBY ROSE</t>
  </si>
  <si>
    <t xml:space="preserve">SILK BUSH </t>
  </si>
  <si>
    <t>SILK BUSH SAUVIGNON BLANC</t>
  </si>
  <si>
    <t xml:space="preserve">ASARA </t>
  </si>
  <si>
    <t>ASARA MERLOT</t>
  </si>
  <si>
    <t>ASARA CABERNET SAUVIGNON</t>
  </si>
  <si>
    <t xml:space="preserve">SPRINGFIELD </t>
  </si>
  <si>
    <t>SPRINGFIELD WHOLE BERRY SELECTION CABERNET SAUVIGNON</t>
  </si>
  <si>
    <t>MR P</t>
  </si>
  <si>
    <t>MR P PINOT NOIR</t>
  </si>
  <si>
    <t>ALVIS DRIFT BRUT ROSE</t>
  </si>
  <si>
    <t>ESTIMATED PRICES EXC VAT</t>
  </si>
  <si>
    <t>300ml</t>
  </si>
  <si>
    <t>720ml</t>
  </si>
  <si>
    <t>600g</t>
  </si>
  <si>
    <t>450G</t>
  </si>
  <si>
    <t>Kiwi Fruit pre pack</t>
  </si>
  <si>
    <t>punnet</t>
  </si>
  <si>
    <t>300g</t>
  </si>
  <si>
    <t>Tuna Chunks in vegetable oil</t>
  </si>
  <si>
    <t>Tuna chunks in salt water</t>
  </si>
  <si>
    <t>Jacobs Decaf</t>
  </si>
  <si>
    <t>150g</t>
  </si>
  <si>
    <t>BEEF MINCE</t>
  </si>
  <si>
    <t>500G</t>
  </si>
  <si>
    <t>1dz</t>
  </si>
  <si>
    <t>BUNCH</t>
  </si>
  <si>
    <t>250g</t>
  </si>
  <si>
    <t>CHICKEN PRODUCTS</t>
  </si>
  <si>
    <t>DRUM STICKS</t>
  </si>
  <si>
    <t>CHICKEN  FEETS</t>
  </si>
  <si>
    <t>CHICKEN CHIPOLATAS</t>
  </si>
  <si>
    <t>400g</t>
  </si>
  <si>
    <t>CHICKEN GIZZARDS</t>
  </si>
  <si>
    <t>FISH PRODUCTS</t>
  </si>
  <si>
    <t>BREAM WHOLE CAT</t>
  </si>
  <si>
    <t>HAKE DEEP WATER FILLET</t>
  </si>
  <si>
    <t>CHICKEN  BREAST FILLET</t>
  </si>
  <si>
    <t>CHICKEN BRAI PACK</t>
  </si>
  <si>
    <t>BREAM FILLETS BONELESS</t>
  </si>
  <si>
    <t>P 105.42</t>
  </si>
  <si>
    <t>P 151.73</t>
  </si>
  <si>
    <t>P 198.91</t>
  </si>
  <si>
    <t>P      95,94</t>
  </si>
  <si>
    <t>P      127,17</t>
  </si>
  <si>
    <t>P      22,94</t>
  </si>
  <si>
    <t>P       22,94</t>
  </si>
  <si>
    <t>P      22,43</t>
  </si>
  <si>
    <t>P       25,88</t>
  </si>
  <si>
    <t>P       38,57</t>
  </si>
  <si>
    <t>P     37,03</t>
  </si>
  <si>
    <t>P       77,45</t>
  </si>
  <si>
    <t xml:space="preserve">Sparkling Water </t>
  </si>
  <si>
    <r>
      <t>Soda Water</t>
    </r>
    <r>
      <rPr>
        <sz val="11"/>
        <color rgb="FFFF0000"/>
        <rFont val="Century Gothic"/>
        <family val="2"/>
      </rPr>
      <t xml:space="preserve"> </t>
    </r>
  </si>
  <si>
    <t xml:space="preserve">Savannah Dry NRB </t>
  </si>
  <si>
    <t>GAME MINCE</t>
  </si>
  <si>
    <t>GAME STEW</t>
  </si>
  <si>
    <t>P          15.38</t>
  </si>
  <si>
    <t xml:space="preserve">        p/kg</t>
  </si>
  <si>
    <t>T/BONE @ 300G</t>
  </si>
  <si>
    <t>RIB EYE STEAK @ 300G</t>
  </si>
  <si>
    <t>RUMP @ 300G</t>
  </si>
  <si>
    <t xml:space="preserve">       p/kg</t>
  </si>
  <si>
    <t xml:space="preserve">      p/kg</t>
  </si>
  <si>
    <t>Bells Blended Scotch</t>
  </si>
  <si>
    <t>Bells Special Reserve Scotch</t>
  </si>
  <si>
    <t>Cape point Vineyards Reserve savn blanc</t>
  </si>
  <si>
    <t>GAME WORS</t>
  </si>
  <si>
    <t>GAME CHOPS</t>
  </si>
  <si>
    <t>PORK LOIN CHOPS</t>
  </si>
  <si>
    <t>LEG OF LAMB (SENN FOODS)</t>
  </si>
  <si>
    <t>P       41,34</t>
  </si>
  <si>
    <t>The majority of our Meat Orders are placed with Senn Foods in Francistown</t>
  </si>
  <si>
    <t>1KG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</si>
</sst>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P-832]* #,##0.00_-;\-[$P-832]* #,##0.00_-;_-[$P-832]* &quot;-&quot;??_-;_-@_-"/>
  </numFmts>
  <fonts count="29" x14ac:knownFonts="1">
    <font>
      <sz val="11"/>
      <color theme="1"/>
      <name val="Calibri"/>
      <family val="2"/>
      <scheme val="minor"/>
    </font>
    <font>
      <b/>
      <sz val="11"/>
      <color theme="1"/>
      <name val="Century Gothic"/>
      <family val="2"/>
    </font>
    <font>
      <b/>
      <sz val="14"/>
      <color theme="1"/>
      <name val="Century Gothic"/>
      <family val="2"/>
    </font>
    <font>
      <b/>
      <sz val="11"/>
      <color rgb="FFFF0000"/>
      <name val="Century Gothic"/>
      <family val="2"/>
    </font>
    <font>
      <b/>
      <sz val="10"/>
      <color theme="1"/>
      <name val="Century Gothic"/>
      <family val="2"/>
    </font>
    <font>
      <b/>
      <u/>
      <sz val="11"/>
      <color theme="1"/>
      <name val="Century Gothic"/>
      <family val="2"/>
    </font>
    <font>
      <sz val="11"/>
      <color theme="1"/>
      <name val="Century Gothic"/>
      <family val="2"/>
    </font>
    <font>
      <sz val="9"/>
      <color theme="1"/>
      <name val="Century Gothic"/>
      <family val="2"/>
    </font>
    <font>
      <sz val="14"/>
      <color theme="1"/>
      <name val="Century Gothic"/>
      <family val="2"/>
    </font>
    <font>
      <sz val="11"/>
      <color rgb="FFFF0000"/>
      <name val="Century Gothic"/>
      <family val="2"/>
    </font>
    <font>
      <sz val="11"/>
      <name val="Century Gothic"/>
      <family val="2"/>
    </font>
    <font>
      <i/>
      <sz val="11"/>
      <color rgb="FFFF0000"/>
      <name val="Century Gothic"/>
      <family val="2"/>
    </font>
    <font>
      <sz val="10"/>
      <name val="Arial"/>
      <family val="2"/>
    </font>
    <font>
      <sz val="9"/>
      <name val="Century Gothic"/>
      <family val="2"/>
    </font>
    <font>
      <sz val="11"/>
      <name val="Arial"/>
      <family val="2"/>
    </font>
    <font>
      <b/>
      <u/>
      <sz val="11"/>
      <color rgb="FF000000"/>
      <name val="Century Gothic"/>
      <family val="2"/>
    </font>
    <font>
      <u/>
      <sz val="11"/>
      <color rgb="FF000000"/>
      <name val="Century Gothic"/>
      <family val="2"/>
    </font>
    <font>
      <sz val="11"/>
      <color rgb="FF000000"/>
      <name val="Century Gothic"/>
      <family val="2"/>
    </font>
    <font>
      <b/>
      <u/>
      <sz val="11"/>
      <name val="Century Gothic"/>
      <family val="2"/>
    </font>
    <font>
      <b/>
      <i/>
      <sz val="12"/>
      <color rgb="FFFF0000"/>
      <name val="Century Gothic"/>
      <family val="2"/>
    </font>
    <font>
      <sz val="10"/>
      <color theme="1"/>
      <name val="Century Gothic"/>
      <family val="2"/>
    </font>
    <font>
      <b/>
      <u/>
      <sz val="10"/>
      <color theme="1"/>
      <name val="Century Gothic"/>
      <family val="2"/>
    </font>
    <font>
      <sz val="11"/>
      <color theme="1"/>
      <name val="Calibri"/>
      <family val="2"/>
      <scheme val="minor"/>
    </font>
    <font>
      <sz val="11.5"/>
      <color theme="1"/>
      <name val="Century Gothic"/>
      <family val="2"/>
    </font>
    <font>
      <sz val="11.5"/>
      <color rgb="FF000000"/>
      <name val="Century Gothic"/>
      <family val="2"/>
    </font>
    <font>
      <sz val="11"/>
      <name val="Calibri"/>
      <family val="2"/>
      <scheme val="minor"/>
    </font>
    <font>
      <sz val="11"/>
      <color rgb="FF0070C0"/>
      <name val="Calibri"/>
      <family val="2"/>
      <scheme val="minor"/>
    </font>
    <font>
      <sz val="11"/>
      <color theme="0"/>
      <name val="Century Gothic"/>
      <family val="2"/>
    </font>
    <font>
      <b/>
      <sz val="11"/>
      <name val="Century Gothic"/>
      <family val="2"/>
    </font>
  </fonts>
  <fills count="9">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2" tint="-0.249977111117893"/>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ck">
        <color indexed="64"/>
      </right>
      <top style="thin">
        <color indexed="64"/>
      </top>
      <bottom style="thin">
        <color indexed="64"/>
      </bottom>
      <diagonal/>
    </border>
  </borders>
  <cellStyleXfs count="4">
    <xf numFmtId="0" fontId="0" fillId="0" borderId="0"/>
    <xf numFmtId="0" fontId="12" fillId="0" borderId="0"/>
    <xf numFmtId="0" fontId="14" fillId="0" borderId="0">
      <alignment vertical="center"/>
    </xf>
    <xf numFmtId="43" fontId="22" fillId="0" borderId="0" applyFont="0" applyFill="0" applyBorder="0" applyAlignment="0" applyProtection="0"/>
  </cellStyleXfs>
  <cellXfs count="19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wrapText="1"/>
    </xf>
    <xf numFmtId="14" fontId="1" fillId="0" borderId="0" xfId="0" applyNumberFormat="1" applyFont="1" applyAlignment="1">
      <alignment horizontal="center"/>
    </xf>
    <xf numFmtId="0" fontId="5" fillId="2"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xf>
    <xf numFmtId="0" fontId="6" fillId="0" borderId="2" xfId="0" applyFont="1" applyBorder="1"/>
    <xf numFmtId="0" fontId="3" fillId="0" borderId="2" xfId="0" applyFont="1" applyBorder="1" applyAlignment="1">
      <alignment horizontal="center"/>
    </xf>
    <xf numFmtId="0" fontId="6" fillId="0" borderId="0" xfId="0" applyFont="1"/>
    <xf numFmtId="0" fontId="6" fillId="2" borderId="2" xfId="0" applyFont="1" applyFill="1" applyBorder="1" applyAlignment="1">
      <alignment horizontal="center"/>
    </xf>
    <xf numFmtId="0" fontId="3" fillId="2" borderId="2" xfId="0" applyFont="1" applyFill="1" applyBorder="1" applyAlignment="1">
      <alignment horizontal="center"/>
    </xf>
    <xf numFmtId="0" fontId="1" fillId="2" borderId="2" xfId="0" applyFont="1" applyFill="1" applyBorder="1" applyAlignment="1">
      <alignment vertical="center" wrapText="1"/>
    </xf>
    <xf numFmtId="0" fontId="1" fillId="0" borderId="0" xfId="0" applyFont="1" applyAlignment="1">
      <alignment vertical="center" wrapText="1"/>
    </xf>
    <xf numFmtId="0" fontId="2" fillId="0" borderId="0" xfId="0" applyFont="1" applyAlignment="1">
      <alignment vertical="center"/>
    </xf>
    <xf numFmtId="0" fontId="6" fillId="0" borderId="5" xfId="0" applyFont="1" applyBorder="1"/>
    <xf numFmtId="0" fontId="3" fillId="0" borderId="5" xfId="0" applyFont="1" applyBorder="1" applyAlignment="1">
      <alignment horizontal="center"/>
    </xf>
    <xf numFmtId="0" fontId="6" fillId="0" borderId="6" xfId="0" applyFont="1" applyBorder="1"/>
    <xf numFmtId="0" fontId="3" fillId="0" borderId="6" xfId="0" applyFont="1" applyBorder="1" applyAlignment="1">
      <alignment horizontal="center"/>
    </xf>
    <xf numFmtId="0" fontId="8" fillId="0" borderId="0" xfId="0" applyFont="1"/>
    <xf numFmtId="0" fontId="9" fillId="0" borderId="5" xfId="0" applyFont="1" applyBorder="1" applyAlignment="1">
      <alignment horizontal="center"/>
    </xf>
    <xf numFmtId="0" fontId="9" fillId="0" borderId="6" xfId="0" applyFont="1" applyBorder="1" applyAlignment="1">
      <alignment horizontal="center"/>
    </xf>
    <xf numFmtId="0" fontId="6" fillId="0" borderId="0" xfId="0" applyFont="1" applyAlignment="1">
      <alignment horizontal="center"/>
    </xf>
    <xf numFmtId="164" fontId="6" fillId="0" borderId="2" xfId="0" applyNumberFormat="1" applyFont="1" applyBorder="1"/>
    <xf numFmtId="164" fontId="6" fillId="2" borderId="2" xfId="0" applyNumberFormat="1" applyFont="1" applyFill="1" applyBorder="1"/>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8" fillId="0" borderId="0" xfId="0" applyFont="1" applyAlignment="1">
      <alignment horizontal="left"/>
    </xf>
    <xf numFmtId="0" fontId="3" fillId="3" borderId="2" xfId="0" applyFont="1" applyFill="1" applyBorder="1" applyAlignment="1">
      <alignment horizontal="center"/>
    </xf>
    <xf numFmtId="164" fontId="1" fillId="3" borderId="2" xfId="0" applyNumberFormat="1" applyFont="1" applyFill="1" applyBorder="1"/>
    <xf numFmtId="164" fontId="1" fillId="3" borderId="2" xfId="0" applyNumberFormat="1" applyFont="1" applyFill="1" applyBorder="1" applyAlignment="1">
      <alignment wrapText="1"/>
    </xf>
    <xf numFmtId="164" fontId="6" fillId="3" borderId="2" xfId="0" applyNumberFormat="1" applyFont="1" applyFill="1" applyBorder="1"/>
    <xf numFmtId="0" fontId="6" fillId="0" borderId="8" xfId="0" applyFont="1" applyBorder="1"/>
    <xf numFmtId="164" fontId="1" fillId="3" borderId="2" xfId="0" applyNumberFormat="1" applyFont="1" applyFill="1" applyBorder="1" applyAlignment="1">
      <alignment horizontal="center"/>
    </xf>
    <xf numFmtId="0" fontId="7" fillId="0" borderId="2" xfId="0" applyFont="1" applyBorder="1" applyAlignment="1">
      <alignment horizontal="center"/>
    </xf>
    <xf numFmtId="49" fontId="13" fillId="4" borderId="2" xfId="1" applyNumberFormat="1" applyFont="1" applyFill="1" applyBorder="1" applyAlignment="1" applyProtection="1">
      <alignment horizontal="center" vertical="center"/>
      <protection locked="0"/>
    </xf>
    <xf numFmtId="0" fontId="13" fillId="4" borderId="2" xfId="1" applyFont="1" applyFill="1" applyBorder="1" applyAlignment="1">
      <alignment horizontal="center"/>
    </xf>
    <xf numFmtId="164" fontId="6" fillId="0" borderId="2" xfId="0" applyNumberFormat="1" applyFont="1" applyBorder="1" applyAlignment="1">
      <alignment horizontal="right"/>
    </xf>
    <xf numFmtId="0" fontId="4" fillId="2" borderId="8" xfId="0" applyFont="1" applyFill="1" applyBorder="1" applyAlignment="1">
      <alignment horizontal="center" vertical="center" wrapText="1"/>
    </xf>
    <xf numFmtId="0" fontId="3" fillId="0" borderId="8" xfId="0" applyFont="1" applyBorder="1" applyAlignment="1">
      <alignment horizontal="center"/>
    </xf>
    <xf numFmtId="0" fontId="1" fillId="3" borderId="8" xfId="0" applyFont="1" applyFill="1" applyBorder="1"/>
    <xf numFmtId="0" fontId="3" fillId="3" borderId="8" xfId="0" applyFont="1" applyFill="1" applyBorder="1" applyAlignment="1">
      <alignment horizontal="center"/>
    </xf>
    <xf numFmtId="0" fontId="1" fillId="2" borderId="9" xfId="0" applyFont="1" applyFill="1" applyBorder="1" applyAlignment="1">
      <alignment vertical="center" wrapText="1"/>
    </xf>
    <xf numFmtId="0" fontId="6" fillId="0" borderId="9" xfId="0" applyFont="1" applyBorder="1"/>
    <xf numFmtId="49" fontId="10" fillId="4" borderId="9" xfId="1" applyNumberFormat="1" applyFont="1" applyFill="1" applyBorder="1" applyAlignment="1" applyProtection="1">
      <alignment vertical="center"/>
      <protection locked="0"/>
    </xf>
    <xf numFmtId="0" fontId="10" fillId="4" borderId="9" xfId="1" applyFont="1" applyFill="1" applyBorder="1"/>
    <xf numFmtId="0" fontId="15" fillId="3" borderId="2" xfId="2" applyFont="1" applyFill="1" applyBorder="1" applyAlignment="1"/>
    <xf numFmtId="164" fontId="15" fillId="3" borderId="2" xfId="2" applyNumberFormat="1" applyFont="1" applyFill="1" applyBorder="1" applyAlignment="1"/>
    <xf numFmtId="0" fontId="16" fillId="3" borderId="8" xfId="2" applyFont="1" applyFill="1" applyBorder="1" applyAlignment="1"/>
    <xf numFmtId="0" fontId="15" fillId="3" borderId="9" xfId="2" applyFont="1" applyFill="1" applyBorder="1" applyAlignment="1"/>
    <xf numFmtId="0" fontId="17" fillId="3" borderId="2" xfId="2" applyFont="1" applyFill="1" applyBorder="1" applyAlignment="1">
      <alignment horizontal="center"/>
    </xf>
    <xf numFmtId="0" fontId="17" fillId="0" borderId="2" xfId="2" applyFont="1" applyBorder="1" applyAlignment="1"/>
    <xf numFmtId="164" fontId="17" fillId="0" borderId="2" xfId="2" applyNumberFormat="1" applyFont="1" applyBorder="1" applyAlignment="1"/>
    <xf numFmtId="0" fontId="17" fillId="0" borderId="9" xfId="2" applyFont="1" applyBorder="1" applyAlignment="1"/>
    <xf numFmtId="0" fontId="17" fillId="0" borderId="2" xfId="2" applyFont="1" applyBorder="1" applyAlignment="1">
      <alignment horizontal="center"/>
    </xf>
    <xf numFmtId="0" fontId="18" fillId="3" borderId="9" xfId="2" applyFont="1" applyFill="1" applyBorder="1">
      <alignment vertical="center"/>
    </xf>
    <xf numFmtId="0" fontId="18" fillId="3" borderId="2" xfId="2" applyFont="1" applyFill="1" applyBorder="1">
      <alignment vertical="center"/>
    </xf>
    <xf numFmtId="164" fontId="17" fillId="3" borderId="2" xfId="2" applyNumberFormat="1" applyFont="1" applyFill="1" applyBorder="1" applyAlignment="1"/>
    <xf numFmtId="0" fontId="10" fillId="0" borderId="9" xfId="2" applyFont="1" applyBorder="1">
      <alignment vertical="center"/>
    </xf>
    <xf numFmtId="0" fontId="10" fillId="0" borderId="2" xfId="2" applyFont="1" applyBorder="1">
      <alignment vertical="center"/>
    </xf>
    <xf numFmtId="164" fontId="18" fillId="3" borderId="2" xfId="2" applyNumberFormat="1" applyFont="1" applyFill="1" applyBorder="1">
      <alignment vertical="center"/>
    </xf>
    <xf numFmtId="0" fontId="3" fillId="2" borderId="8" xfId="0" applyFont="1" applyFill="1" applyBorder="1" applyAlignment="1">
      <alignment horizontal="center"/>
    </xf>
    <xf numFmtId="0" fontId="5" fillId="2" borderId="9" xfId="0" applyFont="1" applyFill="1" applyBorder="1" applyAlignment="1">
      <alignment vertical="center"/>
    </xf>
    <xf numFmtId="0" fontId="6" fillId="0" borderId="9" xfId="0" applyFont="1" applyBorder="1" applyAlignment="1">
      <alignment vertical="center"/>
    </xf>
    <xf numFmtId="164" fontId="17" fillId="0" borderId="2" xfId="2" applyNumberFormat="1" applyFont="1" applyBorder="1" applyAlignment="1">
      <alignment horizontal="right"/>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0" borderId="0" xfId="0" applyFont="1" applyAlignment="1">
      <alignment vertical="center"/>
    </xf>
    <xf numFmtId="164" fontId="6" fillId="0" borderId="0" xfId="0" applyNumberFormat="1" applyFont="1"/>
    <xf numFmtId="0" fontId="4" fillId="2" borderId="2" xfId="0" applyFont="1" applyFill="1" applyBorder="1" applyAlignment="1">
      <alignment vertical="center" wrapText="1"/>
    </xf>
    <xf numFmtId="0" fontId="20" fillId="0" borderId="0" xfId="0" applyFont="1"/>
    <xf numFmtId="0" fontId="5" fillId="5" borderId="2" xfId="0" applyFont="1" applyFill="1" applyBorder="1"/>
    <xf numFmtId="0" fontId="5" fillId="5" borderId="8" xfId="0" applyFont="1" applyFill="1" applyBorder="1"/>
    <xf numFmtId="0" fontId="5" fillId="5" borderId="13" xfId="0" applyFont="1" applyFill="1" applyBorder="1"/>
    <xf numFmtId="0" fontId="6" fillId="0" borderId="13" xfId="0" applyFont="1" applyBorder="1"/>
    <xf numFmtId="0" fontId="4" fillId="2" borderId="9" xfId="0" applyFont="1" applyFill="1" applyBorder="1" applyAlignment="1">
      <alignment vertical="center" wrapText="1"/>
    </xf>
    <xf numFmtId="0" fontId="4" fillId="0" borderId="0" xfId="0" applyFont="1" applyAlignment="1">
      <alignment vertical="center" wrapText="1"/>
    </xf>
    <xf numFmtId="0" fontId="21" fillId="2" borderId="2" xfId="0" applyFont="1" applyFill="1" applyBorder="1" applyAlignment="1">
      <alignment vertical="center"/>
    </xf>
    <xf numFmtId="0" fontId="21" fillId="2" borderId="9" xfId="0" applyFont="1" applyFill="1" applyBorder="1" applyAlignment="1">
      <alignment vertical="center"/>
    </xf>
    <xf numFmtId="0" fontId="4" fillId="0" borderId="0" xfId="0" applyFont="1" applyAlignment="1">
      <alignment vertical="center"/>
    </xf>
    <xf numFmtId="0" fontId="9" fillId="0" borderId="2" xfId="2" applyFont="1" applyBorder="1" applyAlignment="1">
      <alignment horizontal="center"/>
    </xf>
    <xf numFmtId="0" fontId="9" fillId="0" borderId="8" xfId="2" applyFont="1" applyBorder="1" applyAlignment="1">
      <alignment horizontal="center"/>
    </xf>
    <xf numFmtId="0" fontId="9" fillId="3" borderId="8" xfId="2" applyFont="1" applyFill="1" applyBorder="1" applyAlignment="1">
      <alignment horizontal="center"/>
    </xf>
    <xf numFmtId="0" fontId="9" fillId="3" borderId="8" xfId="2" applyFont="1" applyFill="1" applyBorder="1" applyAlignment="1">
      <alignment horizontal="center" vertical="center"/>
    </xf>
    <xf numFmtId="0" fontId="9" fillId="0" borderId="8" xfId="2" applyFont="1" applyBorder="1" applyAlignment="1">
      <alignment horizontal="center" vertical="center"/>
    </xf>
    <xf numFmtId="0" fontId="9" fillId="3" borderId="2" xfId="2" applyFont="1" applyFill="1" applyBorder="1" applyAlignment="1">
      <alignment horizontal="center" vertical="center"/>
    </xf>
    <xf numFmtId="0" fontId="9" fillId="0" borderId="2" xfId="2" applyFont="1" applyBorder="1" applyAlignment="1">
      <alignment horizontal="center" vertical="center"/>
    </xf>
    <xf numFmtId="15" fontId="6" fillId="0" borderId="6" xfId="0" applyNumberFormat="1" applyFont="1" applyBorder="1" applyAlignment="1">
      <alignment horizontal="center"/>
    </xf>
    <xf numFmtId="0" fontId="3" fillId="0" borderId="8" xfId="0" applyFont="1" applyBorder="1"/>
    <xf numFmtId="0" fontId="3" fillId="3" borderId="8" xfId="0" applyFont="1" applyFill="1" applyBorder="1" applyAlignment="1">
      <alignment wrapText="1"/>
    </xf>
    <xf numFmtId="0" fontId="3" fillId="3" borderId="2" xfId="0" applyFont="1" applyFill="1" applyBorder="1"/>
    <xf numFmtId="0" fontId="3" fillId="0" borderId="2" xfId="0" applyFont="1" applyBorder="1"/>
    <xf numFmtId="0" fontId="3" fillId="3" borderId="2" xfId="0" applyFont="1" applyFill="1" applyBorder="1" applyAlignment="1">
      <alignment wrapText="1"/>
    </xf>
    <xf numFmtId="0" fontId="23" fillId="0" borderId="2" xfId="0" applyFont="1" applyBorder="1" applyAlignment="1">
      <alignment vertical="center" wrapText="1"/>
    </xf>
    <xf numFmtId="164" fontId="6" fillId="0" borderId="2" xfId="3" applyNumberFormat="1" applyFont="1" applyBorder="1"/>
    <xf numFmtId="0" fontId="24" fillId="0" borderId="2" xfId="0" applyFont="1" applyBorder="1" applyAlignment="1">
      <alignment vertical="center" wrapText="1"/>
    </xf>
    <xf numFmtId="0" fontId="15" fillId="3" borderId="2" xfId="2" applyFont="1" applyFill="1" applyBorder="1" applyAlignment="1">
      <alignment horizontal="center"/>
    </xf>
    <xf numFmtId="164" fontId="6" fillId="0" borderId="2" xfId="3" applyNumberFormat="1" applyFont="1" applyBorder="1" applyAlignment="1">
      <alignment horizontal="center"/>
    </xf>
    <xf numFmtId="0" fontId="25" fillId="0" borderId="0" xfId="0" applyFont="1"/>
    <xf numFmtId="0" fontId="19" fillId="0" borderId="0" xfId="0" applyFont="1" applyAlignment="1">
      <alignment horizontal="center" vertical="center" wrapText="1"/>
    </xf>
    <xf numFmtId="0" fontId="1" fillId="0" borderId="8" xfId="0" applyFont="1" applyBorder="1"/>
    <xf numFmtId="0" fontId="27" fillId="0" borderId="8" xfId="2" applyFont="1" applyBorder="1" applyAlignment="1">
      <alignment horizontal="center"/>
    </xf>
    <xf numFmtId="0" fontId="10" fillId="0" borderId="2" xfId="0" applyFont="1" applyBorder="1"/>
    <xf numFmtId="0" fontId="13" fillId="0" borderId="2" xfId="0" applyFont="1" applyBorder="1" applyAlignment="1">
      <alignment horizontal="center"/>
    </xf>
    <xf numFmtId="0" fontId="28" fillId="0" borderId="8" xfId="0" applyFont="1" applyBorder="1" applyAlignment="1">
      <alignment horizontal="center"/>
    </xf>
    <xf numFmtId="49" fontId="10" fillId="0" borderId="9" xfId="1" applyNumberFormat="1" applyFont="1" applyBorder="1" applyAlignment="1" applyProtection="1">
      <alignment vertical="center"/>
      <protection locked="0"/>
    </xf>
    <xf numFmtId="49" fontId="13" fillId="0" borderId="2" xfId="1" applyNumberFormat="1" applyFont="1" applyBorder="1" applyAlignment="1" applyProtection="1">
      <alignment horizontal="center" vertical="center"/>
      <protection locked="0"/>
    </xf>
    <xf numFmtId="0" fontId="4" fillId="2" borderId="7" xfId="0" applyFont="1" applyFill="1" applyBorder="1" applyAlignment="1">
      <alignment horizontal="center" vertical="center" wrapText="1"/>
    </xf>
    <xf numFmtId="0" fontId="15" fillId="3" borderId="7" xfId="2" applyFont="1" applyFill="1" applyBorder="1" applyAlignment="1"/>
    <xf numFmtId="0" fontId="17" fillId="0" borderId="7" xfId="2" applyFont="1" applyBorder="1" applyAlignment="1">
      <alignment horizontal="center"/>
    </xf>
    <xf numFmtId="164" fontId="6" fillId="0" borderId="7" xfId="3" applyNumberFormat="1" applyFont="1" applyBorder="1" applyAlignment="1">
      <alignment horizontal="center"/>
    </xf>
    <xf numFmtId="0" fontId="15" fillId="3" borderId="7" xfId="2" applyFont="1" applyFill="1" applyBorder="1" applyAlignment="1">
      <alignment horizontal="center"/>
    </xf>
    <xf numFmtId="0" fontId="25" fillId="0" borderId="14" xfId="0" applyFont="1" applyBorder="1"/>
    <xf numFmtId="0" fontId="1" fillId="2" borderId="7" xfId="0" applyFont="1" applyFill="1" applyBorder="1" applyAlignment="1">
      <alignment vertical="center" wrapText="1"/>
    </xf>
    <xf numFmtId="0" fontId="24" fillId="0" borderId="7" xfId="0" applyFont="1" applyBorder="1" applyAlignment="1">
      <alignment vertical="center" wrapText="1"/>
    </xf>
    <xf numFmtId="0" fontId="16" fillId="3" borderId="2" xfId="2" applyFont="1" applyFill="1" applyBorder="1" applyAlignment="1"/>
    <xf numFmtId="43" fontId="26" fillId="0" borderId="14" xfId="3" applyFont="1" applyBorder="1"/>
    <xf numFmtId="0" fontId="9" fillId="0" borderId="14" xfId="2" applyFont="1" applyBorder="1" applyAlignment="1">
      <alignment horizontal="center" vertical="center"/>
    </xf>
    <xf numFmtId="0" fontId="25" fillId="0" borderId="4" xfId="0" applyFont="1" applyBorder="1"/>
    <xf numFmtId="0" fontId="25" fillId="0" borderId="5" xfId="0" applyFont="1" applyBorder="1"/>
    <xf numFmtId="0" fontId="9" fillId="0" borderId="4" xfId="2" applyFont="1" applyBorder="1" applyAlignment="1">
      <alignment horizontal="center"/>
    </xf>
    <xf numFmtId="164" fontId="6" fillId="0" borderId="4" xfId="3" applyNumberFormat="1" applyFont="1" applyBorder="1" applyAlignment="1">
      <alignment horizontal="center"/>
    </xf>
    <xf numFmtId="164" fontId="6" fillId="0" borderId="4" xfId="3" applyNumberFormat="1" applyFont="1" applyBorder="1"/>
    <xf numFmtId="164" fontId="6" fillId="0" borderId="15" xfId="3" applyNumberFormat="1" applyFont="1" applyBorder="1" applyAlignment="1">
      <alignment horizontal="center"/>
    </xf>
    <xf numFmtId="0" fontId="25" fillId="0" borderId="6" xfId="0" applyFont="1" applyBorder="1"/>
    <xf numFmtId="0" fontId="25" fillId="0" borderId="2" xfId="0" applyFont="1" applyBorder="1"/>
    <xf numFmtId="0" fontId="24" fillId="0" borderId="15" xfId="0" applyFont="1" applyBorder="1" applyAlignment="1">
      <alignment vertical="center" wrapText="1"/>
    </xf>
    <xf numFmtId="0" fontId="23" fillId="0" borderId="4" xfId="0" applyFont="1" applyBorder="1" applyAlignment="1">
      <alignment vertical="center" wrapText="1"/>
    </xf>
    <xf numFmtId="0" fontId="9" fillId="0" borderId="4" xfId="2" applyFont="1" applyBorder="1" applyAlignment="1">
      <alignment horizontal="center" vertical="center"/>
    </xf>
    <xf numFmtId="0" fontId="15" fillId="3" borderId="15" xfId="2" applyFont="1" applyFill="1" applyBorder="1" applyAlignment="1"/>
    <xf numFmtId="0" fontId="15" fillId="3" borderId="4" xfId="2" applyFont="1" applyFill="1" applyBorder="1" applyAlignment="1"/>
    <xf numFmtId="0" fontId="15" fillId="3" borderId="15" xfId="2" applyFont="1" applyFill="1" applyBorder="1" applyAlignment="1">
      <alignment horizontal="center"/>
    </xf>
    <xf numFmtId="164" fontId="15" fillId="3" borderId="4" xfId="2" applyNumberFormat="1" applyFont="1" applyFill="1" applyBorder="1" applyAlignment="1"/>
    <xf numFmtId="0" fontId="16" fillId="3" borderId="4" xfId="2" applyFont="1" applyFill="1" applyBorder="1" applyAlignment="1"/>
    <xf numFmtId="0" fontId="24" fillId="0" borderId="4" xfId="0" applyFont="1" applyBorder="1" applyAlignment="1">
      <alignment vertical="center" wrapText="1"/>
    </xf>
    <xf numFmtId="0" fontId="6" fillId="0" borderId="16" xfId="0" applyFont="1" applyBorder="1"/>
    <xf numFmtId="0" fontId="6" fillId="0" borderId="4" xfId="0" applyFont="1" applyBorder="1" applyAlignment="1">
      <alignment vertical="center"/>
    </xf>
    <xf numFmtId="0" fontId="6" fillId="0" borderId="4" xfId="0" applyFont="1" applyBorder="1" applyAlignment="1">
      <alignment horizontal="center"/>
    </xf>
    <xf numFmtId="0" fontId="3" fillId="0" borderId="4" xfId="0" applyFont="1" applyBorder="1" applyAlignment="1">
      <alignment horizontal="center"/>
    </xf>
    <xf numFmtId="0" fontId="6" fillId="0" borderId="17" xfId="0" applyFont="1" applyBorder="1"/>
    <xf numFmtId="0" fontId="6" fillId="0" borderId="17"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6" fillId="0" borderId="7" xfId="0" applyFont="1" applyBorder="1" applyAlignment="1">
      <alignment vertical="center"/>
    </xf>
    <xf numFmtId="43" fontId="25" fillId="0" borderId="0" xfId="3" applyFont="1" applyFill="1"/>
    <xf numFmtId="43" fontId="25" fillId="0" borderId="2" xfId="3" applyFont="1" applyFill="1" applyBorder="1"/>
    <xf numFmtId="0" fontId="6" fillId="7" borderId="2" xfId="0" applyFont="1" applyFill="1" applyBorder="1" applyAlignment="1">
      <alignment vertical="center"/>
    </xf>
    <xf numFmtId="164" fontId="6" fillId="0" borderId="4" xfId="0" applyNumberFormat="1" applyFont="1" applyBorder="1"/>
    <xf numFmtId="0" fontId="10" fillId="0" borderId="2" xfId="2" applyFont="1" applyBorder="1" applyAlignment="1">
      <alignment horizontal="center"/>
    </xf>
    <xf numFmtId="164" fontId="6" fillId="6" borderId="4" xfId="3" applyNumberFormat="1" applyFont="1" applyFill="1" applyBorder="1"/>
    <xf numFmtId="164" fontId="6" fillId="6" borderId="2" xfId="3" applyNumberFormat="1" applyFont="1" applyFill="1" applyBorder="1"/>
    <xf numFmtId="164" fontId="6" fillId="0" borderId="4" xfId="3" applyNumberFormat="1" applyFont="1" applyFill="1" applyBorder="1"/>
    <xf numFmtId="164" fontId="6" fillId="0" borderId="2" xfId="3" applyNumberFormat="1" applyFont="1" applyFill="1" applyBorder="1"/>
    <xf numFmtId="164" fontId="6" fillId="7" borderId="2" xfId="3" applyNumberFormat="1" applyFont="1" applyFill="1" applyBorder="1"/>
    <xf numFmtId="0" fontId="19" fillId="0" borderId="0" xfId="0" applyFont="1" applyAlignment="1">
      <alignment horizontal="center" vertical="center" wrapText="1"/>
    </xf>
    <xf numFmtId="0" fontId="11" fillId="0" borderId="2" xfId="0" applyFont="1" applyBorder="1" applyAlignment="1">
      <alignment horizontal="center" vertical="center"/>
    </xf>
    <xf numFmtId="14" fontId="1" fillId="0" borderId="1" xfId="0" applyNumberFormat="1" applyFont="1" applyBorder="1" applyAlignment="1">
      <alignment horizontal="center"/>
    </xf>
    <xf numFmtId="0" fontId="1" fillId="0" borderId="1" xfId="0" applyFont="1" applyBorder="1" applyAlignment="1">
      <alignment horizontal="center"/>
    </xf>
    <xf numFmtId="0" fontId="6" fillId="0" borderId="0" xfId="0" quotePrefix="1" applyFont="1" applyAlignment="1">
      <alignment horizontal="left" vertical="center" wrapText="1"/>
    </xf>
    <xf numFmtId="0" fontId="6" fillId="0" borderId="0" xfId="0" applyFont="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10"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5" fillId="3" borderId="10" xfId="0" applyFont="1" applyFill="1" applyBorder="1" applyAlignment="1">
      <alignment horizontal="left" wrapText="1"/>
    </xf>
    <xf numFmtId="0" fontId="5" fillId="3" borderId="7" xfId="0" applyFont="1" applyFill="1" applyBorder="1" applyAlignment="1">
      <alignment horizontal="left" wrapText="1"/>
    </xf>
    <xf numFmtId="0" fontId="21" fillId="3" borderId="8" xfId="0" applyFont="1" applyFill="1" applyBorder="1" applyAlignment="1">
      <alignment horizontal="left" wrapText="1"/>
    </xf>
    <xf numFmtId="0" fontId="21" fillId="3" borderId="6" xfId="0" applyFont="1" applyFill="1" applyBorder="1" applyAlignment="1">
      <alignment horizontal="left" wrapText="1"/>
    </xf>
    <xf numFmtId="0" fontId="21" fillId="3" borderId="10" xfId="0" applyFont="1" applyFill="1" applyBorder="1" applyAlignment="1">
      <alignment horizontal="left" wrapText="1"/>
    </xf>
    <xf numFmtId="0" fontId="21" fillId="3" borderId="7" xfId="0" applyFont="1" applyFill="1" applyBorder="1" applyAlignment="1">
      <alignment horizontal="left" wrapText="1"/>
    </xf>
    <xf numFmtId="0" fontId="5" fillId="3" borderId="2" xfId="0" applyFont="1" applyFill="1" applyBorder="1" applyAlignment="1">
      <alignment horizontal="left"/>
    </xf>
    <xf numFmtId="0" fontId="5" fillId="3" borderId="8" xfId="0" applyFont="1" applyFill="1" applyBorder="1" applyAlignment="1">
      <alignment horizontal="left" wrapText="1"/>
    </xf>
    <xf numFmtId="0" fontId="9" fillId="0" borderId="0" xfId="0" applyFont="1" applyAlignment="1">
      <alignment horizontal="center"/>
    </xf>
    <xf numFmtId="0" fontId="9" fillId="0" borderId="0" xfId="0" applyFont="1" applyAlignment="1">
      <alignment horizontal="center" vertical="center" wrapText="1"/>
    </xf>
    <xf numFmtId="164" fontId="1" fillId="8" borderId="2" xfId="0" applyNumberFormat="1" applyFont="1" applyFill="1" applyBorder="1"/>
    <xf numFmtId="164" fontId="6" fillId="4" borderId="2" xfId="0" applyNumberFormat="1" applyFont="1" applyFill="1" applyBorder="1"/>
    <xf numFmtId="164" fontId="10" fillId="4" borderId="2" xfId="0" applyNumberFormat="1" applyFont="1" applyFill="1" applyBorder="1"/>
    <xf numFmtId="164" fontId="6" fillId="4" borderId="2" xfId="0" applyNumberFormat="1" applyFont="1" applyFill="1" applyBorder="1" applyAlignment="1">
      <alignment horizontal="right"/>
    </xf>
    <xf numFmtId="0" fontId="6" fillId="4" borderId="2" xfId="0" applyFont="1" applyFill="1" applyBorder="1"/>
    <xf numFmtId="164" fontId="6" fillId="8" borderId="2" xfId="0" applyNumberFormat="1" applyFont="1" applyFill="1" applyBorder="1"/>
    <xf numFmtId="164" fontId="1" fillId="8" borderId="2" xfId="0" applyNumberFormat="1" applyFont="1" applyFill="1" applyBorder="1" applyAlignment="1">
      <alignment wrapText="1"/>
    </xf>
    <xf numFmtId="164" fontId="1" fillId="8" borderId="2" xfId="0" applyNumberFormat="1" applyFont="1" applyFill="1" applyBorder="1" applyAlignment="1">
      <alignment horizontal="center"/>
    </xf>
  </cellXfs>
  <cellStyles count="4">
    <cellStyle name="Comma" xfId="3" builtinId="3"/>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57"/>
  <sheetViews>
    <sheetView view="pageLayout" topLeftCell="A22" zoomScaleNormal="100" workbookViewId="0">
      <selection activeCell="E32" sqref="E32:G32"/>
    </sheetView>
  </sheetViews>
  <sheetFormatPr defaultColWidth="8.88671875" defaultRowHeight="13.8" x14ac:dyDescent="0.25"/>
  <cols>
    <col min="1" max="1" width="30.44140625" style="12" bestFit="1" customWidth="1"/>
    <col min="2" max="2" width="9.6640625" style="12" customWidth="1"/>
    <col min="3" max="3" width="11.33203125" style="12" customWidth="1"/>
    <col min="4" max="4" width="10.33203125" style="3" customWidth="1"/>
    <col min="5" max="5" width="36.6640625" style="12" customWidth="1"/>
    <col min="6" max="6" width="8.88671875" style="12"/>
    <col min="7" max="7" width="13.109375" style="12" customWidth="1"/>
    <col min="8" max="8" width="10.109375" style="3" customWidth="1"/>
    <col min="9" max="16384" width="8.88671875" style="12"/>
  </cols>
  <sheetData>
    <row r="2" spans="1:8" s="1" customFormat="1" ht="22.95" customHeight="1" thickBot="1" x14ac:dyDescent="0.3">
      <c r="B2" s="22" t="s">
        <v>46</v>
      </c>
      <c r="D2" s="3"/>
      <c r="E2" s="161"/>
      <c r="F2" s="162"/>
      <c r="G2" s="4"/>
      <c r="H2" s="3"/>
    </row>
    <row r="3" spans="1:8" s="1" customFormat="1" ht="22.95" customHeight="1" thickBot="1" x14ac:dyDescent="0.3">
      <c r="B3" s="22" t="s">
        <v>47</v>
      </c>
      <c r="D3" s="3"/>
      <c r="E3" s="161"/>
      <c r="F3" s="162"/>
      <c r="G3" s="4"/>
      <c r="H3" s="5"/>
    </row>
    <row r="4" spans="1:8" s="1" customFormat="1" ht="22.95" customHeight="1" thickBot="1" x14ac:dyDescent="0.3">
      <c r="B4" s="22" t="s">
        <v>62</v>
      </c>
      <c r="D4" s="3"/>
      <c r="E4" s="161"/>
      <c r="F4" s="162"/>
      <c r="G4" s="4"/>
      <c r="H4" s="5"/>
    </row>
    <row r="5" spans="1:8" s="1" customFormat="1" ht="12.75" customHeight="1" x14ac:dyDescent="0.25">
      <c r="D5" s="3"/>
      <c r="E5" s="6"/>
      <c r="F5" s="4"/>
      <c r="G5" s="4"/>
      <c r="H5" s="5"/>
    </row>
    <row r="6" spans="1:8" s="1" customFormat="1" x14ac:dyDescent="0.25">
      <c r="A6" s="1" t="s">
        <v>50</v>
      </c>
      <c r="B6" s="4"/>
      <c r="C6" s="4"/>
      <c r="D6" s="4"/>
      <c r="E6" s="4"/>
      <c r="F6" s="4"/>
      <c r="G6" s="4"/>
      <c r="H6" s="5"/>
    </row>
    <row r="7" spans="1:8" s="1" customFormat="1" ht="74.25" customHeight="1" x14ac:dyDescent="0.25">
      <c r="A7" s="163" t="s">
        <v>330</v>
      </c>
      <c r="B7" s="164"/>
      <c r="C7" s="164"/>
      <c r="D7" s="164"/>
      <c r="E7" s="164"/>
      <c r="F7" s="164"/>
      <c r="G7" s="164"/>
      <c r="H7" s="164"/>
    </row>
    <row r="8" spans="1:8" s="1" customFormat="1" ht="9.75" customHeight="1" x14ac:dyDescent="0.25">
      <c r="D8" s="3"/>
      <c r="E8" s="4"/>
      <c r="H8" s="5"/>
    </row>
    <row r="9" spans="1:8" s="81" customFormat="1" ht="27" customHeight="1" x14ac:dyDescent="0.3">
      <c r="A9" s="74" t="s">
        <v>19</v>
      </c>
      <c r="B9" s="165" t="s">
        <v>20</v>
      </c>
      <c r="C9" s="165" t="s">
        <v>59</v>
      </c>
      <c r="D9" s="167" t="s">
        <v>61</v>
      </c>
      <c r="E9" s="80" t="s">
        <v>19</v>
      </c>
      <c r="F9" s="165" t="s">
        <v>20</v>
      </c>
      <c r="G9" s="165" t="s">
        <v>60</v>
      </c>
      <c r="H9" s="165" t="s">
        <v>61</v>
      </c>
    </row>
    <row r="10" spans="1:8" s="84" customFormat="1" ht="12.6" x14ac:dyDescent="0.3">
      <c r="A10" s="82" t="s">
        <v>263</v>
      </c>
      <c r="B10" s="166"/>
      <c r="C10" s="166"/>
      <c r="D10" s="168"/>
      <c r="E10" s="83" t="s">
        <v>9</v>
      </c>
      <c r="F10" s="166"/>
      <c r="G10" s="166"/>
      <c r="H10" s="166"/>
    </row>
    <row r="11" spans="1:8" ht="14.4" x14ac:dyDescent="0.3">
      <c r="A11" s="8" t="s">
        <v>0</v>
      </c>
      <c r="B11" s="9" t="s">
        <v>53</v>
      </c>
      <c r="C11" s="149" t="s">
        <v>480</v>
      </c>
      <c r="D11" s="44"/>
      <c r="E11" s="68" t="s">
        <v>10</v>
      </c>
      <c r="F11" s="9" t="s">
        <v>57</v>
      </c>
      <c r="G11" s="26">
        <v>235.74999999999997</v>
      </c>
      <c r="H11" s="11"/>
    </row>
    <row r="12" spans="1:8" ht="14.4" x14ac:dyDescent="0.3">
      <c r="A12" s="8" t="s">
        <v>45</v>
      </c>
      <c r="B12" s="9" t="s">
        <v>54</v>
      </c>
      <c r="C12" s="150">
        <v>11.35</v>
      </c>
      <c r="D12" s="147"/>
      <c r="E12" s="68" t="s">
        <v>11</v>
      </c>
      <c r="F12" s="9" t="s">
        <v>57</v>
      </c>
      <c r="G12" s="26">
        <v>564.39</v>
      </c>
      <c r="H12" s="11"/>
    </row>
    <row r="13" spans="1:8" ht="14.4" x14ac:dyDescent="0.3">
      <c r="A13" s="8" t="s">
        <v>1</v>
      </c>
      <c r="B13" s="9" t="s">
        <v>435</v>
      </c>
      <c r="C13" s="150">
        <v>12</v>
      </c>
      <c r="D13" s="11"/>
      <c r="E13" s="148" t="s">
        <v>487</v>
      </c>
      <c r="F13" s="9" t="s">
        <v>57</v>
      </c>
      <c r="G13" s="26">
        <v>457.12499999999989</v>
      </c>
      <c r="H13" s="11"/>
    </row>
    <row r="14" spans="1:8" ht="14.4" x14ac:dyDescent="0.3">
      <c r="A14" s="8"/>
      <c r="B14" s="9"/>
      <c r="C14" s="150"/>
      <c r="D14" s="11"/>
      <c r="E14" s="148" t="s">
        <v>488</v>
      </c>
      <c r="F14" s="9" t="s">
        <v>57</v>
      </c>
      <c r="G14" s="26">
        <v>796.93</v>
      </c>
      <c r="H14" s="11"/>
    </row>
    <row r="15" spans="1:8" ht="14.4" x14ac:dyDescent="0.3">
      <c r="A15" s="151" t="s">
        <v>2</v>
      </c>
      <c r="B15" s="9" t="s">
        <v>435</v>
      </c>
      <c r="C15" s="150">
        <v>12</v>
      </c>
      <c r="D15" s="44"/>
      <c r="E15" s="68" t="s">
        <v>12</v>
      </c>
      <c r="F15" s="9" t="s">
        <v>57</v>
      </c>
      <c r="G15" s="26">
        <v>492.37249999999995</v>
      </c>
      <c r="H15" s="11"/>
    </row>
    <row r="16" spans="1:8" ht="14.4" x14ac:dyDescent="0.3">
      <c r="A16" s="8" t="s">
        <v>67</v>
      </c>
      <c r="B16" s="9" t="s">
        <v>435</v>
      </c>
      <c r="C16" s="150">
        <v>12</v>
      </c>
      <c r="D16" s="44"/>
      <c r="E16" s="68" t="s">
        <v>353</v>
      </c>
      <c r="F16" s="9" t="s">
        <v>57</v>
      </c>
      <c r="G16" s="26">
        <v>105.42049999999999</v>
      </c>
      <c r="H16" s="11"/>
    </row>
    <row r="17" spans="1:8" ht="14.4" x14ac:dyDescent="0.3">
      <c r="A17" s="8" t="s">
        <v>3</v>
      </c>
      <c r="B17" s="9" t="s">
        <v>53</v>
      </c>
      <c r="C17" s="150">
        <v>12</v>
      </c>
      <c r="D17" s="44"/>
      <c r="E17" s="68" t="s">
        <v>354</v>
      </c>
      <c r="F17" s="9" t="s">
        <v>57</v>
      </c>
      <c r="G17" s="26">
        <v>151.73099999999999</v>
      </c>
      <c r="H17" s="11"/>
    </row>
    <row r="18" spans="1:8" x14ac:dyDescent="0.25">
      <c r="A18" s="8"/>
      <c r="B18" s="9"/>
      <c r="C18" s="26"/>
      <c r="D18" s="44"/>
      <c r="E18" s="68" t="s">
        <v>489</v>
      </c>
      <c r="F18" s="9" t="s">
        <v>57</v>
      </c>
      <c r="G18" s="26">
        <v>198.91</v>
      </c>
      <c r="H18" s="11"/>
    </row>
    <row r="19" spans="1:8" x14ac:dyDescent="0.25">
      <c r="A19" s="8" t="s">
        <v>4</v>
      </c>
      <c r="B19" s="9" t="s">
        <v>435</v>
      </c>
      <c r="C19" s="26">
        <v>12</v>
      </c>
      <c r="D19" s="44"/>
      <c r="E19" s="68" t="s">
        <v>355</v>
      </c>
      <c r="F19" s="9" t="s">
        <v>57</v>
      </c>
      <c r="G19" s="26">
        <v>311.45999999999998</v>
      </c>
      <c r="H19" s="11"/>
    </row>
    <row r="20" spans="1:8" x14ac:dyDescent="0.25">
      <c r="A20" s="8" t="s">
        <v>5</v>
      </c>
      <c r="B20" s="9" t="s">
        <v>54</v>
      </c>
      <c r="C20" s="26">
        <v>13.235267857142857</v>
      </c>
      <c r="D20" s="44"/>
      <c r="E20" s="68" t="s">
        <v>39</v>
      </c>
      <c r="F20" s="9" t="s">
        <v>57</v>
      </c>
      <c r="G20" s="26">
        <v>312.66885964912279</v>
      </c>
      <c r="H20" s="11"/>
    </row>
    <row r="21" spans="1:8" x14ac:dyDescent="0.25">
      <c r="A21" s="8" t="s">
        <v>6</v>
      </c>
      <c r="B21" s="9" t="s">
        <v>53</v>
      </c>
      <c r="C21" s="26">
        <v>14.785714285714283</v>
      </c>
      <c r="D21" s="44"/>
      <c r="E21" s="68" t="s">
        <v>13</v>
      </c>
      <c r="F21" s="9" t="s">
        <v>57</v>
      </c>
      <c r="G21" s="26">
        <v>287.44</v>
      </c>
      <c r="H21" s="11"/>
    </row>
    <row r="22" spans="1:8" x14ac:dyDescent="0.25">
      <c r="A22" s="8" t="s">
        <v>51</v>
      </c>
      <c r="B22" s="9" t="s">
        <v>55</v>
      </c>
      <c r="C22" s="26">
        <v>15.616383928571425</v>
      </c>
      <c r="D22" s="44"/>
      <c r="E22" s="68" t="s">
        <v>14</v>
      </c>
      <c r="F22" s="9" t="s">
        <v>57</v>
      </c>
      <c r="G22" s="26">
        <v>349.65</v>
      </c>
      <c r="H22" s="11"/>
    </row>
    <row r="23" spans="1:8" x14ac:dyDescent="0.25">
      <c r="A23" s="8" t="s">
        <v>7</v>
      </c>
      <c r="B23" s="9" t="s">
        <v>54</v>
      </c>
      <c r="C23" s="26">
        <v>11.05</v>
      </c>
      <c r="D23" s="44"/>
      <c r="E23" s="68" t="s">
        <v>15</v>
      </c>
      <c r="F23" s="9" t="s">
        <v>57</v>
      </c>
      <c r="G23" s="26">
        <v>469.72</v>
      </c>
      <c r="H23" s="11"/>
    </row>
    <row r="24" spans="1:8" x14ac:dyDescent="0.25">
      <c r="A24" s="8" t="s">
        <v>28</v>
      </c>
      <c r="B24" s="9" t="s">
        <v>435</v>
      </c>
      <c r="C24" s="26">
        <v>14.32366071428571</v>
      </c>
      <c r="D24" s="44"/>
      <c r="E24" s="68" t="s">
        <v>356</v>
      </c>
      <c r="F24" s="9" t="s">
        <v>57</v>
      </c>
      <c r="G24" s="26">
        <v>732.55</v>
      </c>
      <c r="H24" s="11"/>
    </row>
    <row r="25" spans="1:8" x14ac:dyDescent="0.25">
      <c r="A25" s="8" t="s">
        <v>476</v>
      </c>
      <c r="B25" s="9" t="s">
        <v>54</v>
      </c>
      <c r="C25" s="26">
        <v>11.05</v>
      </c>
      <c r="D25" s="44"/>
      <c r="E25" s="68" t="s">
        <v>16</v>
      </c>
      <c r="F25" s="9" t="s">
        <v>57</v>
      </c>
      <c r="G25" s="26">
        <v>393.4</v>
      </c>
      <c r="H25" s="11"/>
    </row>
    <row r="26" spans="1:8" x14ac:dyDescent="0.25">
      <c r="A26" s="8" t="s">
        <v>475</v>
      </c>
      <c r="B26" s="9" t="s">
        <v>55</v>
      </c>
      <c r="C26" s="26">
        <v>12.054824561403507</v>
      </c>
      <c r="D26" s="44"/>
      <c r="E26" s="68" t="s">
        <v>17</v>
      </c>
      <c r="F26" s="9" t="s">
        <v>57</v>
      </c>
      <c r="G26" s="26">
        <v>302.74</v>
      </c>
      <c r="H26" s="11"/>
    </row>
    <row r="27" spans="1:8" x14ac:dyDescent="0.25">
      <c r="A27" s="8" t="s">
        <v>8</v>
      </c>
      <c r="B27" s="9" t="s">
        <v>53</v>
      </c>
      <c r="C27" s="26">
        <v>10.867499999999998</v>
      </c>
      <c r="D27" s="44"/>
      <c r="E27" s="68" t="s">
        <v>33</v>
      </c>
      <c r="F27" s="9" t="s">
        <v>57</v>
      </c>
      <c r="G27" s="26">
        <v>360.99732142857135</v>
      </c>
      <c r="H27" s="11"/>
    </row>
    <row r="28" spans="1:8" x14ac:dyDescent="0.25">
      <c r="A28" s="10" t="s">
        <v>48</v>
      </c>
      <c r="B28" s="9" t="s">
        <v>49</v>
      </c>
      <c r="C28" s="26">
        <v>36.259500000000003</v>
      </c>
      <c r="D28" s="37"/>
      <c r="E28" s="68" t="s">
        <v>357</v>
      </c>
      <c r="F28" s="9" t="s">
        <v>57</v>
      </c>
      <c r="G28" s="26">
        <v>732.79642857142846</v>
      </c>
      <c r="H28" s="11"/>
    </row>
    <row r="29" spans="1:8" x14ac:dyDescent="0.25">
      <c r="A29" s="8" t="s">
        <v>48</v>
      </c>
      <c r="B29" s="9" t="s">
        <v>55</v>
      </c>
      <c r="C29" s="26">
        <v>4.99</v>
      </c>
      <c r="D29" s="44"/>
      <c r="E29" s="68" t="s">
        <v>18</v>
      </c>
      <c r="F29" s="9" t="s">
        <v>57</v>
      </c>
      <c r="G29" s="26">
        <v>272.33999999999997</v>
      </c>
      <c r="H29" s="11"/>
    </row>
    <row r="30" spans="1:8" x14ac:dyDescent="0.25">
      <c r="A30" s="8" t="s">
        <v>349</v>
      </c>
      <c r="B30" s="9" t="s">
        <v>54</v>
      </c>
      <c r="C30" s="26">
        <v>12.27</v>
      </c>
      <c r="D30" s="44"/>
      <c r="E30" s="68" t="s">
        <v>359</v>
      </c>
      <c r="F30" s="9" t="s">
        <v>57</v>
      </c>
      <c r="G30" s="26">
        <v>72.010000000000005</v>
      </c>
      <c r="H30" s="11"/>
    </row>
    <row r="31" spans="1:8" x14ac:dyDescent="0.25">
      <c r="A31" s="7" t="s">
        <v>44</v>
      </c>
      <c r="B31" s="13"/>
      <c r="C31" s="27"/>
      <c r="D31" s="66"/>
      <c r="E31" s="68" t="s">
        <v>358</v>
      </c>
      <c r="F31" s="9" t="s">
        <v>57</v>
      </c>
      <c r="G31" s="26">
        <v>72.02</v>
      </c>
      <c r="H31" s="11"/>
    </row>
    <row r="32" spans="1:8" x14ac:dyDescent="0.25">
      <c r="A32" s="8" t="s">
        <v>21</v>
      </c>
      <c r="B32" s="9" t="s">
        <v>53</v>
      </c>
      <c r="C32" s="26">
        <v>17.893999999999998</v>
      </c>
      <c r="D32" s="44"/>
      <c r="E32" s="68" t="s">
        <v>360</v>
      </c>
      <c r="F32" s="9" t="s">
        <v>57</v>
      </c>
      <c r="G32" s="26">
        <v>333.44</v>
      </c>
      <c r="H32" s="11"/>
    </row>
    <row r="33" spans="1:8" x14ac:dyDescent="0.25">
      <c r="A33" s="8" t="s">
        <v>22</v>
      </c>
      <c r="B33" s="9" t="s">
        <v>53</v>
      </c>
      <c r="C33" s="26">
        <v>17.899999999999999</v>
      </c>
      <c r="D33" s="44"/>
      <c r="E33" s="68" t="s">
        <v>40</v>
      </c>
      <c r="F33" s="9" t="s">
        <v>57</v>
      </c>
      <c r="G33" s="26">
        <v>333.44</v>
      </c>
      <c r="H33" s="11"/>
    </row>
    <row r="34" spans="1:8" x14ac:dyDescent="0.25">
      <c r="A34" s="8" t="s">
        <v>23</v>
      </c>
      <c r="B34" s="9" t="s">
        <v>53</v>
      </c>
      <c r="C34" s="26">
        <v>16.525499999999997</v>
      </c>
      <c r="D34" s="44"/>
      <c r="E34" s="68" t="s">
        <v>41</v>
      </c>
      <c r="F34" s="9" t="s">
        <v>57</v>
      </c>
      <c r="G34" s="26">
        <v>283.99</v>
      </c>
      <c r="H34" s="11"/>
    </row>
    <row r="35" spans="1:8" x14ac:dyDescent="0.25">
      <c r="A35" s="8" t="s">
        <v>24</v>
      </c>
      <c r="B35" s="9" t="s">
        <v>53</v>
      </c>
      <c r="C35" s="26">
        <v>16.524999999999999</v>
      </c>
      <c r="D35" s="44"/>
      <c r="E35" s="68" t="s">
        <v>361</v>
      </c>
      <c r="F35" s="9" t="s">
        <v>57</v>
      </c>
      <c r="G35" s="26">
        <v>337.69</v>
      </c>
      <c r="H35" s="11"/>
    </row>
    <row r="36" spans="1:8" x14ac:dyDescent="0.25">
      <c r="A36" s="8" t="s">
        <v>25</v>
      </c>
      <c r="B36" s="9" t="s">
        <v>53</v>
      </c>
      <c r="C36" s="26">
        <v>20.125</v>
      </c>
      <c r="D36" s="44"/>
      <c r="E36" s="67" t="s">
        <v>42</v>
      </c>
      <c r="F36" s="13"/>
      <c r="G36" s="27"/>
      <c r="H36" s="14"/>
    </row>
    <row r="37" spans="1:8" x14ac:dyDescent="0.25">
      <c r="A37" s="8" t="s">
        <v>26</v>
      </c>
      <c r="B37" s="9" t="s">
        <v>53</v>
      </c>
      <c r="C37" s="26">
        <v>21.113999999999997</v>
      </c>
      <c r="D37" s="44"/>
      <c r="E37" s="68" t="s">
        <v>38</v>
      </c>
      <c r="F37" s="9" t="s">
        <v>54</v>
      </c>
      <c r="G37" s="26">
        <v>389.10250000000002</v>
      </c>
      <c r="H37" s="11"/>
    </row>
    <row r="38" spans="1:8" x14ac:dyDescent="0.25">
      <c r="A38" s="8" t="s">
        <v>29</v>
      </c>
      <c r="B38" s="9" t="s">
        <v>53</v>
      </c>
      <c r="C38" s="26">
        <v>21.113999999999997</v>
      </c>
      <c r="D38" s="44"/>
      <c r="E38" s="68" t="s">
        <v>34</v>
      </c>
      <c r="F38" s="9" t="s">
        <v>57</v>
      </c>
      <c r="G38" s="26">
        <v>58.19</v>
      </c>
      <c r="H38" s="11"/>
    </row>
    <row r="39" spans="1:8" x14ac:dyDescent="0.25">
      <c r="A39" s="8" t="s">
        <v>477</v>
      </c>
      <c r="B39" s="9" t="s">
        <v>53</v>
      </c>
      <c r="C39" s="26">
        <v>26.26</v>
      </c>
      <c r="D39" s="44"/>
      <c r="E39" s="68" t="s">
        <v>35</v>
      </c>
      <c r="F39" s="9" t="s">
        <v>57</v>
      </c>
      <c r="G39" s="26">
        <v>52.84</v>
      </c>
      <c r="H39" s="11"/>
    </row>
    <row r="40" spans="1:8" x14ac:dyDescent="0.25">
      <c r="A40" s="8" t="s">
        <v>43</v>
      </c>
      <c r="B40" s="9" t="s">
        <v>352</v>
      </c>
      <c r="C40" s="26">
        <v>17.192499999999995</v>
      </c>
      <c r="D40" s="11"/>
      <c r="E40" s="68" t="s">
        <v>36</v>
      </c>
      <c r="F40" s="9" t="s">
        <v>57</v>
      </c>
      <c r="G40" s="26">
        <v>45.94</v>
      </c>
      <c r="H40" s="11"/>
    </row>
    <row r="41" spans="1:8" x14ac:dyDescent="0.25">
      <c r="A41" s="8" t="s">
        <v>27</v>
      </c>
      <c r="B41" s="9" t="s">
        <v>53</v>
      </c>
      <c r="C41" s="26">
        <v>15.524999999999997</v>
      </c>
      <c r="D41" s="11"/>
      <c r="E41" s="68" t="s">
        <v>37</v>
      </c>
      <c r="F41" s="9" t="s">
        <v>57</v>
      </c>
      <c r="G41" s="26">
        <v>46.574999999999996</v>
      </c>
      <c r="H41" s="11"/>
    </row>
    <row r="42" spans="1:8" s="18" customFormat="1" x14ac:dyDescent="0.25">
      <c r="A42" s="8" t="s">
        <v>30</v>
      </c>
      <c r="B42" s="9" t="s">
        <v>56</v>
      </c>
      <c r="C42" s="26">
        <v>21.792499999999997</v>
      </c>
      <c r="D42" s="11"/>
      <c r="E42" s="10"/>
      <c r="F42" s="10"/>
      <c r="G42" s="10"/>
      <c r="H42" s="11"/>
    </row>
    <row r="43" spans="1:8" x14ac:dyDescent="0.25">
      <c r="A43" s="141" t="s">
        <v>31</v>
      </c>
      <c r="B43" s="142" t="s">
        <v>53</v>
      </c>
      <c r="C43" s="152">
        <v>17.948214285714283</v>
      </c>
      <c r="D43" s="143"/>
      <c r="E43" s="160"/>
      <c r="F43" s="160"/>
      <c r="G43" s="160"/>
      <c r="H43" s="160"/>
    </row>
    <row r="44" spans="1:8" x14ac:dyDescent="0.25">
      <c r="A44" s="141" t="s">
        <v>32</v>
      </c>
      <c r="B44" s="142" t="s">
        <v>53</v>
      </c>
      <c r="C44" s="152">
        <v>17.95</v>
      </c>
      <c r="D44" s="11"/>
      <c r="E44" s="10"/>
      <c r="F44" s="10"/>
      <c r="G44" s="10"/>
      <c r="H44" s="11"/>
    </row>
    <row r="45" spans="1:8" x14ac:dyDescent="0.25">
      <c r="A45" s="72"/>
      <c r="B45" s="25"/>
      <c r="C45" s="73"/>
    </row>
    <row r="46" spans="1:8" ht="17.399999999999999" x14ac:dyDescent="0.25">
      <c r="A46" s="17" t="s">
        <v>52</v>
      </c>
    </row>
    <row r="47" spans="1:8" ht="28.35" customHeight="1" x14ac:dyDescent="0.25">
      <c r="A47" s="18"/>
      <c r="B47" s="18"/>
      <c r="C47" s="18"/>
      <c r="D47" s="19"/>
      <c r="E47" s="18"/>
      <c r="F47" s="18"/>
      <c r="G47" s="18"/>
      <c r="H47" s="19"/>
    </row>
    <row r="48" spans="1:8" ht="28.35" customHeight="1" x14ac:dyDescent="0.25">
      <c r="A48" s="20"/>
      <c r="B48" s="20"/>
      <c r="C48" s="20"/>
      <c r="D48" s="21"/>
      <c r="E48" s="20"/>
      <c r="F48" s="20"/>
      <c r="G48" s="20"/>
      <c r="H48" s="21"/>
    </row>
    <row r="49" spans="1:8" ht="28.35" customHeight="1" x14ac:dyDescent="0.25">
      <c r="A49" s="20"/>
      <c r="B49" s="20"/>
      <c r="C49" s="20"/>
      <c r="D49" s="21"/>
      <c r="E49" s="20"/>
      <c r="F49" s="20"/>
      <c r="G49" s="20"/>
      <c r="H49" s="21"/>
    </row>
    <row r="50" spans="1:8" ht="28.35" customHeight="1" x14ac:dyDescent="0.25">
      <c r="A50" s="20"/>
      <c r="B50" s="20"/>
      <c r="C50" s="20"/>
      <c r="D50" s="21"/>
      <c r="E50" s="20"/>
      <c r="F50" s="20"/>
      <c r="G50" s="20"/>
      <c r="H50" s="21"/>
    </row>
    <row r="51" spans="1:8" ht="28.35" customHeight="1" x14ac:dyDescent="0.25">
      <c r="A51" s="20"/>
      <c r="B51" s="20"/>
      <c r="C51" s="20"/>
      <c r="D51" s="21"/>
      <c r="E51" s="20"/>
      <c r="F51" s="20"/>
      <c r="G51" s="20"/>
      <c r="H51" s="21"/>
    </row>
    <row r="52" spans="1:8" ht="28.35" customHeight="1" x14ac:dyDescent="0.25">
      <c r="A52" s="20"/>
      <c r="B52" s="20"/>
      <c r="C52" s="20"/>
      <c r="D52" s="21"/>
      <c r="E52" s="20"/>
      <c r="F52" s="20"/>
      <c r="G52" s="20"/>
      <c r="H52" s="21"/>
    </row>
    <row r="54" spans="1:8" ht="16.8" x14ac:dyDescent="0.25">
      <c r="A54" s="22" t="s">
        <v>63</v>
      </c>
      <c r="B54" s="18"/>
      <c r="C54" s="18"/>
      <c r="D54" s="23"/>
      <c r="E54" s="22" t="s">
        <v>65</v>
      </c>
      <c r="F54" s="18"/>
      <c r="G54" s="18"/>
      <c r="H54" s="23"/>
    </row>
    <row r="55" spans="1:8" ht="20.85" customHeight="1" x14ac:dyDescent="0.25">
      <c r="A55" s="22" t="s">
        <v>66</v>
      </c>
      <c r="B55" s="20"/>
      <c r="C55" s="20"/>
      <c r="D55" s="24"/>
      <c r="E55" s="22" t="s">
        <v>64</v>
      </c>
      <c r="F55" s="20"/>
      <c r="G55" s="20"/>
      <c r="H55" s="24"/>
    </row>
    <row r="56" spans="1:8" ht="17.399999999999999" x14ac:dyDescent="0.3">
      <c r="A56" s="2"/>
      <c r="E56" s="2"/>
    </row>
    <row r="57" spans="1:8" ht="15" x14ac:dyDescent="0.25">
      <c r="A57" s="159" t="s">
        <v>300</v>
      </c>
      <c r="B57" s="159"/>
      <c r="C57" s="159"/>
      <c r="D57" s="159"/>
      <c r="E57" s="159"/>
      <c r="F57" s="159"/>
      <c r="G57" s="159"/>
      <c r="H57" s="159"/>
    </row>
  </sheetData>
  <mergeCells count="12">
    <mergeCell ref="A57:H57"/>
    <mergeCell ref="E43:H43"/>
    <mergeCell ref="E2:F2"/>
    <mergeCell ref="E3:F3"/>
    <mergeCell ref="A7:H7"/>
    <mergeCell ref="C9:C10"/>
    <mergeCell ref="G9:G10"/>
    <mergeCell ref="H9:H10"/>
    <mergeCell ref="D9:D10"/>
    <mergeCell ref="F9:F10"/>
    <mergeCell ref="B9:B10"/>
    <mergeCell ref="E4:F4"/>
  </mergeCells>
  <printOptions horizontalCentered="1"/>
  <pageMargins left="0.25" right="0.25" top="0.75" bottom="0.75" header="0.3" footer="0.3"/>
  <pageSetup paperSize="9" scale="73" orientation="portrait" r:id="rId1"/>
  <headerFooter scaleWithDoc="0" alignWithMargins="0">
    <oddHeader>&amp;C&amp;"Century Gothic,Bold"&amp;14&amp;K00-017Mashatu Nature Reserve
Beverage Order Form</oddHeader>
    <oddFooter>&amp;C&amp;"Century Gothic,Regular"&amp;8Page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24"/>
  <sheetViews>
    <sheetView view="pageBreakPreview" zoomScaleNormal="100" zoomScaleSheetLayoutView="100" zoomScalePageLayoutView="85" workbookViewId="0">
      <selection activeCell="G1" sqref="G1"/>
    </sheetView>
  </sheetViews>
  <sheetFormatPr defaultColWidth="8.88671875" defaultRowHeight="13.8" x14ac:dyDescent="0.25"/>
  <cols>
    <col min="1" max="1" width="37.109375" style="12" bestFit="1" customWidth="1"/>
    <col min="2" max="2" width="13.33203125" style="25" customWidth="1"/>
    <col min="3" max="3" width="11.33203125" style="12" customWidth="1"/>
    <col min="4" max="4" width="10.33203125" style="3" customWidth="1"/>
    <col min="5" max="5" width="28" style="12" bestFit="1" customWidth="1"/>
    <col min="6" max="6" width="11.33203125" style="25" bestFit="1" customWidth="1"/>
    <col min="7" max="7" width="11.109375" style="12" bestFit="1" customWidth="1"/>
    <col min="8" max="8" width="10.109375" style="3" customWidth="1"/>
    <col min="9" max="16384" width="8.88671875" style="12"/>
  </cols>
  <sheetData>
    <row r="2" spans="1:8" s="1" customFormat="1" ht="17.399999999999999" thickBot="1" x14ac:dyDescent="0.3">
      <c r="B2" s="32" t="s">
        <v>46</v>
      </c>
      <c r="D2" s="3"/>
      <c r="E2" s="161"/>
      <c r="F2" s="162"/>
      <c r="G2" s="4"/>
      <c r="H2" s="3"/>
    </row>
    <row r="3" spans="1:8" s="1" customFormat="1" ht="17.399999999999999" thickBot="1" x14ac:dyDescent="0.3">
      <c r="B3" s="32" t="s">
        <v>47</v>
      </c>
      <c r="D3" s="3"/>
      <c r="E3" s="161"/>
      <c r="F3" s="162"/>
      <c r="G3" s="4"/>
      <c r="H3" s="5"/>
    </row>
    <row r="4" spans="1:8" s="1" customFormat="1" ht="17.399999999999999" thickBot="1" x14ac:dyDescent="0.3">
      <c r="B4" s="32" t="s">
        <v>62</v>
      </c>
      <c r="D4" s="3"/>
      <c r="E4" s="161"/>
      <c r="F4" s="162"/>
      <c r="G4" s="4"/>
      <c r="H4" s="5"/>
    </row>
    <row r="5" spans="1:8" s="1" customFormat="1" x14ac:dyDescent="0.25">
      <c r="B5" s="4"/>
      <c r="D5" s="3"/>
      <c r="E5" s="6"/>
      <c r="F5" s="4"/>
      <c r="G5" s="4"/>
      <c r="H5" s="5"/>
    </row>
    <row r="6" spans="1:8" s="1" customFormat="1" x14ac:dyDescent="0.25">
      <c r="A6" s="1" t="s">
        <v>50</v>
      </c>
      <c r="B6" s="4"/>
      <c r="C6" s="4"/>
      <c r="D6" s="4"/>
      <c r="E6" s="4"/>
      <c r="F6" s="4"/>
      <c r="G6" s="4"/>
      <c r="H6" s="5"/>
    </row>
    <row r="7" spans="1:8" s="1" customFormat="1" ht="78.599999999999994" customHeight="1" x14ac:dyDescent="0.25">
      <c r="A7" s="163" t="s">
        <v>331</v>
      </c>
      <c r="B7" s="164"/>
      <c r="C7" s="164"/>
      <c r="D7" s="164"/>
      <c r="E7" s="164"/>
      <c r="F7" s="164"/>
      <c r="G7" s="164"/>
      <c r="H7" s="164"/>
    </row>
    <row r="8" spans="1:8" s="1" customFormat="1" x14ac:dyDescent="0.25">
      <c r="B8" s="4"/>
      <c r="D8" s="3"/>
      <c r="E8" s="4"/>
      <c r="F8" s="4"/>
      <c r="H8" s="5"/>
    </row>
    <row r="9" spans="1:8" s="81" customFormat="1" ht="25.2" x14ac:dyDescent="0.3">
      <c r="A9" s="74" t="s">
        <v>19</v>
      </c>
      <c r="B9" s="28" t="s">
        <v>20</v>
      </c>
      <c r="C9" s="28" t="s">
        <v>59</v>
      </c>
      <c r="D9" s="43" t="s">
        <v>61</v>
      </c>
      <c r="E9" s="80" t="s">
        <v>19</v>
      </c>
      <c r="F9" s="28" t="s">
        <v>20</v>
      </c>
      <c r="G9" s="28" t="s">
        <v>60</v>
      </c>
      <c r="H9" s="28" t="s">
        <v>61</v>
      </c>
    </row>
    <row r="10" spans="1:8" s="75" customFormat="1" ht="13.2" x14ac:dyDescent="0.25">
      <c r="A10" s="174" t="s">
        <v>265</v>
      </c>
      <c r="B10" s="175"/>
      <c r="C10" s="175"/>
      <c r="D10" s="175"/>
      <c r="E10" s="176" t="s">
        <v>266</v>
      </c>
      <c r="F10" s="175"/>
      <c r="G10" s="175"/>
      <c r="H10" s="177"/>
    </row>
    <row r="11" spans="1:8" ht="14.4" x14ac:dyDescent="0.3">
      <c r="A11" s="10" t="s">
        <v>262</v>
      </c>
      <c r="B11" s="39" t="s">
        <v>228</v>
      </c>
      <c r="C11" s="183">
        <v>40.25</v>
      </c>
      <c r="D11" s="44"/>
      <c r="E11" s="48" t="s">
        <v>261</v>
      </c>
      <c r="F11" s="39" t="s">
        <v>239</v>
      </c>
      <c r="G11" s="183">
        <v>41.4</v>
      </c>
      <c r="H11" s="11"/>
    </row>
    <row r="12" spans="1:8" ht="14.4" x14ac:dyDescent="0.3">
      <c r="A12" s="10" t="s">
        <v>260</v>
      </c>
      <c r="B12" s="39" t="s">
        <v>214</v>
      </c>
      <c r="C12" s="183">
        <v>22.662800000000001</v>
      </c>
      <c r="D12" s="44"/>
      <c r="E12" s="48" t="s">
        <v>259</v>
      </c>
      <c r="F12" s="39" t="s">
        <v>239</v>
      </c>
      <c r="G12" s="183">
        <v>41.4</v>
      </c>
      <c r="H12" s="11"/>
    </row>
    <row r="13" spans="1:8" ht="14.4" x14ac:dyDescent="0.3">
      <c r="A13" s="10" t="s">
        <v>258</v>
      </c>
      <c r="B13" s="39" t="s">
        <v>250</v>
      </c>
      <c r="C13" s="183">
        <v>60.374999999999993</v>
      </c>
      <c r="D13" s="44"/>
      <c r="E13" s="48" t="s">
        <v>257</v>
      </c>
      <c r="F13" s="39" t="s">
        <v>158</v>
      </c>
      <c r="G13" s="183">
        <v>21.147000000000002</v>
      </c>
      <c r="H13" s="11"/>
    </row>
    <row r="14" spans="1:8" ht="14.4" x14ac:dyDescent="0.3">
      <c r="A14" s="10" t="s">
        <v>256</v>
      </c>
      <c r="B14" s="39" t="s">
        <v>255</v>
      </c>
      <c r="C14" s="183">
        <v>97.749999999999986</v>
      </c>
      <c r="D14" s="44"/>
      <c r="E14" s="48" t="s">
        <v>254</v>
      </c>
      <c r="F14" s="39" t="s">
        <v>245</v>
      </c>
      <c r="G14" s="183">
        <v>45.315000000000005</v>
      </c>
      <c r="H14" s="11"/>
    </row>
    <row r="15" spans="1:8" ht="14.4" x14ac:dyDescent="0.3">
      <c r="A15" s="10" t="s">
        <v>344</v>
      </c>
      <c r="B15" s="39" t="s">
        <v>145</v>
      </c>
      <c r="C15" s="183">
        <v>25.874999999999996</v>
      </c>
      <c r="D15" s="44"/>
      <c r="E15" s="48" t="s">
        <v>253</v>
      </c>
      <c r="F15" s="39" t="s">
        <v>228</v>
      </c>
      <c r="G15" s="183">
        <v>80.442499999999995</v>
      </c>
      <c r="H15" s="11"/>
    </row>
    <row r="16" spans="1:8" ht="14.4" x14ac:dyDescent="0.3">
      <c r="A16" s="10" t="s">
        <v>252</v>
      </c>
      <c r="B16" s="39" t="s">
        <v>245</v>
      </c>
      <c r="C16" s="183">
        <v>19.492499999999996</v>
      </c>
      <c r="D16" s="44"/>
      <c r="E16" s="48" t="s">
        <v>251</v>
      </c>
      <c r="F16" s="39" t="s">
        <v>228</v>
      </c>
      <c r="G16" s="183">
        <v>78.775000000000006</v>
      </c>
      <c r="H16" s="11"/>
    </row>
    <row r="17" spans="1:8" ht="14.4" x14ac:dyDescent="0.3">
      <c r="A17" s="10" t="s">
        <v>345</v>
      </c>
      <c r="B17" s="39" t="s">
        <v>220</v>
      </c>
      <c r="C17" s="183">
        <v>38.57</v>
      </c>
      <c r="D17" s="44"/>
      <c r="E17" s="48" t="s">
        <v>249</v>
      </c>
      <c r="F17" s="39" t="s">
        <v>228</v>
      </c>
      <c r="G17" s="183">
        <v>78.775000000000006</v>
      </c>
      <c r="H17" s="11"/>
    </row>
    <row r="18" spans="1:8" ht="14.4" x14ac:dyDescent="0.3">
      <c r="A18" s="107" t="s">
        <v>248</v>
      </c>
      <c r="B18" s="108" t="s">
        <v>101</v>
      </c>
      <c r="C18" s="184">
        <v>24.402999999999995</v>
      </c>
      <c r="D18" s="109"/>
      <c r="E18" s="48" t="s">
        <v>439</v>
      </c>
      <c r="F18" s="39" t="s">
        <v>440</v>
      </c>
      <c r="G18" s="183">
        <v>60.892499999999998</v>
      </c>
      <c r="H18" s="11"/>
    </row>
    <row r="19" spans="1:8" ht="14.4" x14ac:dyDescent="0.3">
      <c r="A19" s="10" t="s">
        <v>247</v>
      </c>
      <c r="B19" s="39" t="s">
        <v>145</v>
      </c>
      <c r="C19" s="183">
        <v>18.974999999999998</v>
      </c>
      <c r="D19" s="44"/>
      <c r="E19" s="48" t="s">
        <v>246</v>
      </c>
      <c r="F19" s="39" t="s">
        <v>496</v>
      </c>
      <c r="G19" s="183">
        <v>44.792499999999997</v>
      </c>
      <c r="H19" s="11"/>
    </row>
    <row r="20" spans="1:8" ht="14.4" x14ac:dyDescent="0.3">
      <c r="A20" s="10" t="s">
        <v>244</v>
      </c>
      <c r="B20" s="39" t="s">
        <v>214</v>
      </c>
      <c r="C20" s="183">
        <v>420.72544642857139</v>
      </c>
      <c r="D20" s="44"/>
      <c r="E20" s="48" t="s">
        <v>243</v>
      </c>
      <c r="F20" s="39" t="s">
        <v>158</v>
      </c>
      <c r="G20" s="183">
        <v>9.1999999999999993</v>
      </c>
      <c r="H20" s="11"/>
    </row>
    <row r="21" spans="1:8" ht="14.4" x14ac:dyDescent="0.3">
      <c r="A21" s="10" t="s">
        <v>269</v>
      </c>
      <c r="B21" s="39" t="s">
        <v>214</v>
      </c>
      <c r="C21" s="185">
        <v>36.799999999999997</v>
      </c>
      <c r="D21" s="44"/>
      <c r="E21" s="48" t="s">
        <v>242</v>
      </c>
      <c r="F21" s="39" t="s">
        <v>158</v>
      </c>
      <c r="G21" s="183">
        <v>51.692500000000003</v>
      </c>
      <c r="H21" s="11"/>
    </row>
    <row r="22" spans="1:8" ht="14.4" x14ac:dyDescent="0.3">
      <c r="A22" s="10" t="s">
        <v>241</v>
      </c>
      <c r="B22" s="39" t="s">
        <v>214</v>
      </c>
      <c r="C22" s="183">
        <v>195.49999999999997</v>
      </c>
      <c r="D22" s="44"/>
      <c r="E22" s="48" t="s">
        <v>240</v>
      </c>
      <c r="F22" s="39" t="s">
        <v>239</v>
      </c>
      <c r="G22" s="183">
        <v>47.7</v>
      </c>
      <c r="H22" s="11"/>
    </row>
    <row r="23" spans="1:8" ht="14.4" x14ac:dyDescent="0.3">
      <c r="A23" s="10" t="s">
        <v>238</v>
      </c>
      <c r="B23" s="39" t="s">
        <v>301</v>
      </c>
      <c r="C23" s="183">
        <v>39.167000000000002</v>
      </c>
      <c r="D23" s="44"/>
      <c r="E23" s="48" t="s">
        <v>237</v>
      </c>
      <c r="F23" s="39" t="s">
        <v>158</v>
      </c>
      <c r="G23" s="183">
        <v>106.3175</v>
      </c>
      <c r="H23" s="11"/>
    </row>
    <row r="24" spans="1:8" ht="14.4" x14ac:dyDescent="0.3">
      <c r="A24" s="10" t="s">
        <v>236</v>
      </c>
      <c r="B24" s="39" t="s">
        <v>145</v>
      </c>
      <c r="C24" s="183">
        <v>26.392499999999998</v>
      </c>
      <c r="D24" s="44"/>
      <c r="E24" s="48" t="s">
        <v>235</v>
      </c>
      <c r="F24" s="39" t="s">
        <v>228</v>
      </c>
      <c r="G24" s="183">
        <v>63.25</v>
      </c>
      <c r="H24" s="11"/>
    </row>
    <row r="25" spans="1:8" ht="14.4" x14ac:dyDescent="0.3">
      <c r="A25" s="10" t="s">
        <v>234</v>
      </c>
      <c r="B25" s="39" t="s">
        <v>145</v>
      </c>
      <c r="C25" s="183">
        <v>22.942499999999999</v>
      </c>
      <c r="D25" s="44"/>
      <c r="E25" s="48" t="s">
        <v>233</v>
      </c>
      <c r="F25" s="39" t="s">
        <v>158</v>
      </c>
      <c r="G25" s="183">
        <v>110.9175</v>
      </c>
      <c r="H25" s="11"/>
    </row>
    <row r="26" spans="1:8" ht="14.4" x14ac:dyDescent="0.3">
      <c r="A26" s="10" t="s">
        <v>232</v>
      </c>
      <c r="B26" s="39" t="s">
        <v>228</v>
      </c>
      <c r="C26" s="183">
        <v>37.892499999999998</v>
      </c>
      <c r="D26" s="44"/>
      <c r="E26" s="48" t="s">
        <v>231</v>
      </c>
      <c r="F26" s="39" t="s">
        <v>158</v>
      </c>
      <c r="G26" s="183">
        <v>109.24999999999999</v>
      </c>
      <c r="H26" s="11"/>
    </row>
    <row r="27" spans="1:8" ht="14.4" x14ac:dyDescent="0.3">
      <c r="A27" s="10" t="s">
        <v>230</v>
      </c>
      <c r="B27" s="39" t="s">
        <v>114</v>
      </c>
      <c r="C27" s="183">
        <v>18.974999999999998</v>
      </c>
      <c r="D27" s="44"/>
      <c r="E27" s="169" t="s">
        <v>229</v>
      </c>
      <c r="F27" s="170"/>
      <c r="G27" s="182"/>
      <c r="H27" s="95"/>
    </row>
    <row r="28" spans="1:8" ht="14.4" x14ac:dyDescent="0.3">
      <c r="A28" s="10" t="s">
        <v>346</v>
      </c>
      <c r="B28" s="39" t="s">
        <v>228</v>
      </c>
      <c r="C28" s="183">
        <v>80.442499999999995</v>
      </c>
      <c r="D28" s="44"/>
      <c r="E28" s="48" t="s">
        <v>227</v>
      </c>
      <c r="F28" s="39" t="s">
        <v>210</v>
      </c>
      <c r="G28" s="183">
        <v>56.062500000000007</v>
      </c>
      <c r="H28" s="96"/>
    </row>
    <row r="29" spans="1:8" ht="14.4" x14ac:dyDescent="0.3">
      <c r="A29" s="10" t="s">
        <v>226</v>
      </c>
      <c r="B29" s="39" t="s">
        <v>114</v>
      </c>
      <c r="C29" s="183">
        <v>95.347000000000008</v>
      </c>
      <c r="D29" s="44"/>
      <c r="E29" s="48" t="s">
        <v>225</v>
      </c>
      <c r="F29" s="39" t="s">
        <v>224</v>
      </c>
      <c r="G29" s="183">
        <v>109.9055</v>
      </c>
      <c r="H29" s="96"/>
    </row>
    <row r="30" spans="1:8" ht="14.4" x14ac:dyDescent="0.3">
      <c r="A30" s="10" t="s">
        <v>223</v>
      </c>
      <c r="B30" s="39" t="s">
        <v>114</v>
      </c>
      <c r="C30" s="183">
        <v>16.674999999999997</v>
      </c>
      <c r="D30" s="44"/>
      <c r="E30" s="48" t="s">
        <v>222</v>
      </c>
      <c r="F30" s="39" t="s">
        <v>218</v>
      </c>
      <c r="G30" s="183">
        <v>66.674000000000007</v>
      </c>
      <c r="H30" s="96"/>
    </row>
    <row r="31" spans="1:8" ht="14.4" x14ac:dyDescent="0.3">
      <c r="A31" s="10" t="s">
        <v>221</v>
      </c>
      <c r="B31" s="39" t="s">
        <v>220</v>
      </c>
      <c r="C31" s="183">
        <v>7.4749999999999996</v>
      </c>
      <c r="D31" s="44"/>
      <c r="E31" s="48" t="s">
        <v>219</v>
      </c>
      <c r="F31" s="39" t="s">
        <v>218</v>
      </c>
      <c r="G31" s="183">
        <v>66.674000000000007</v>
      </c>
      <c r="H31" s="96"/>
    </row>
    <row r="32" spans="1:8" ht="14.4" x14ac:dyDescent="0.3">
      <c r="A32" s="10" t="s">
        <v>217</v>
      </c>
      <c r="B32" s="39" t="s">
        <v>214</v>
      </c>
      <c r="C32" s="183">
        <v>45.982800000000005</v>
      </c>
      <c r="D32" s="44"/>
      <c r="E32" s="48" t="s">
        <v>216</v>
      </c>
      <c r="F32" s="39" t="s">
        <v>441</v>
      </c>
      <c r="G32" s="183">
        <v>61.536500000000004</v>
      </c>
      <c r="H32" s="96"/>
    </row>
    <row r="33" spans="1:8" ht="14.4" x14ac:dyDescent="0.3">
      <c r="A33" s="10" t="s">
        <v>215</v>
      </c>
      <c r="B33" s="39" t="s">
        <v>214</v>
      </c>
      <c r="C33" s="183">
        <v>28.692499999999995</v>
      </c>
      <c r="D33" s="44"/>
      <c r="E33" s="48" t="s">
        <v>340</v>
      </c>
      <c r="F33" s="39" t="s">
        <v>213</v>
      </c>
      <c r="G33" s="183">
        <v>36.064</v>
      </c>
      <c r="H33" s="96"/>
    </row>
    <row r="34" spans="1:8" ht="14.4" x14ac:dyDescent="0.3">
      <c r="A34" s="178" t="s">
        <v>267</v>
      </c>
      <c r="B34" s="178"/>
      <c r="C34" s="182"/>
      <c r="D34" s="45"/>
      <c r="E34" s="48" t="s">
        <v>212</v>
      </c>
      <c r="F34" s="39" t="s">
        <v>210</v>
      </c>
      <c r="G34" s="183">
        <v>58.989000000000004</v>
      </c>
      <c r="H34" s="96"/>
    </row>
    <row r="35" spans="1:8" ht="14.4" x14ac:dyDescent="0.3">
      <c r="A35" s="10" t="s">
        <v>207</v>
      </c>
      <c r="B35" s="39" t="s">
        <v>449</v>
      </c>
      <c r="C35" s="183">
        <v>22.94</v>
      </c>
      <c r="D35" s="37"/>
      <c r="E35" s="48" t="s">
        <v>211</v>
      </c>
      <c r="F35" s="39" t="s">
        <v>210</v>
      </c>
      <c r="G35" s="183">
        <v>58.989000000000004</v>
      </c>
      <c r="H35" s="96"/>
    </row>
    <row r="36" spans="1:8" ht="14.4" x14ac:dyDescent="0.3">
      <c r="A36" s="48" t="s">
        <v>341</v>
      </c>
      <c r="B36" s="9" t="s">
        <v>220</v>
      </c>
      <c r="C36" s="186" t="s">
        <v>468</v>
      </c>
      <c r="D36" s="105"/>
      <c r="E36" s="48" t="s">
        <v>209</v>
      </c>
      <c r="F36" s="39" t="s">
        <v>208</v>
      </c>
      <c r="G36" s="183">
        <v>66.423840000000013</v>
      </c>
      <c r="H36" s="96"/>
    </row>
    <row r="37" spans="1:8" x14ac:dyDescent="0.25">
      <c r="A37" s="48" t="s">
        <v>342</v>
      </c>
      <c r="B37" s="9" t="s">
        <v>220</v>
      </c>
      <c r="C37" s="186" t="s">
        <v>470</v>
      </c>
      <c r="D37" s="37"/>
      <c r="E37" s="169" t="s">
        <v>206</v>
      </c>
      <c r="F37" s="170"/>
      <c r="G37" s="182"/>
      <c r="H37" s="95"/>
    </row>
    <row r="38" spans="1:8" ht="14.4" x14ac:dyDescent="0.3">
      <c r="A38" s="48" t="s">
        <v>343</v>
      </c>
      <c r="B38" s="9" t="s">
        <v>220</v>
      </c>
      <c r="C38" s="186" t="s">
        <v>469</v>
      </c>
      <c r="D38" s="37"/>
      <c r="E38" s="48" t="s">
        <v>204</v>
      </c>
      <c r="F38" s="39" t="s">
        <v>84</v>
      </c>
      <c r="G38" s="183">
        <v>60.547499999999999</v>
      </c>
      <c r="H38" s="11"/>
    </row>
    <row r="39" spans="1:8" ht="14.4" x14ac:dyDescent="0.3">
      <c r="A39" s="48" t="s">
        <v>344</v>
      </c>
      <c r="B39" s="9" t="s">
        <v>158</v>
      </c>
      <c r="C39" s="186" t="s">
        <v>471</v>
      </c>
      <c r="D39" s="37"/>
      <c r="E39" s="48" t="s">
        <v>203</v>
      </c>
      <c r="F39" s="39" t="s">
        <v>202</v>
      </c>
      <c r="G39" s="183">
        <v>55</v>
      </c>
      <c r="H39" s="11"/>
    </row>
    <row r="40" spans="1:8" x14ac:dyDescent="0.25">
      <c r="A40" s="48" t="s">
        <v>345</v>
      </c>
      <c r="B40" s="9" t="s">
        <v>220</v>
      </c>
      <c r="C40" s="186" t="s">
        <v>472</v>
      </c>
      <c r="D40" s="37"/>
      <c r="E40" s="110" t="s">
        <v>332</v>
      </c>
      <c r="F40" s="111" t="s">
        <v>333</v>
      </c>
      <c r="G40" s="183">
        <v>33</v>
      </c>
      <c r="H40" s="11"/>
    </row>
    <row r="41" spans="1:8" x14ac:dyDescent="0.25">
      <c r="A41" s="171" t="s">
        <v>205</v>
      </c>
      <c r="B41" s="170"/>
      <c r="C41" s="45"/>
      <c r="D41" s="45"/>
      <c r="E41" s="49" t="s">
        <v>200</v>
      </c>
      <c r="F41" s="40" t="s">
        <v>199</v>
      </c>
      <c r="G41" s="183">
        <v>55</v>
      </c>
      <c r="H41" s="11"/>
    </row>
    <row r="42" spans="1:8" ht="14.4" x14ac:dyDescent="0.3">
      <c r="A42" s="10" t="s">
        <v>350</v>
      </c>
      <c r="B42" s="39" t="s">
        <v>447</v>
      </c>
      <c r="C42" s="26">
        <v>138.15</v>
      </c>
      <c r="D42" s="93"/>
      <c r="E42" s="50" t="s">
        <v>197</v>
      </c>
      <c r="F42" s="41" t="s">
        <v>196</v>
      </c>
      <c r="G42" s="183">
        <v>84.812499999999972</v>
      </c>
      <c r="H42" s="11"/>
    </row>
    <row r="43" spans="1:8" ht="14.4" x14ac:dyDescent="0.3">
      <c r="A43" s="10" t="s">
        <v>201</v>
      </c>
      <c r="B43" s="39" t="s">
        <v>448</v>
      </c>
      <c r="C43" s="26">
        <v>37.949999999999996</v>
      </c>
      <c r="D43" s="93"/>
      <c r="E43" s="48" t="s">
        <v>194</v>
      </c>
      <c r="F43" s="39" t="s">
        <v>193</v>
      </c>
      <c r="G43" s="183">
        <v>89.073660714285708</v>
      </c>
      <c r="H43" s="11"/>
    </row>
    <row r="44" spans="1:8" ht="14.4" x14ac:dyDescent="0.3">
      <c r="A44" s="10" t="s">
        <v>198</v>
      </c>
      <c r="B44" s="39" t="s">
        <v>55</v>
      </c>
      <c r="C44" s="26">
        <v>45.209000000000003</v>
      </c>
      <c r="D44" s="93"/>
      <c r="E44" s="48" t="s">
        <v>191</v>
      </c>
      <c r="F44" s="39" t="s">
        <v>95</v>
      </c>
      <c r="G44" s="183">
        <v>47.471999999999994</v>
      </c>
      <c r="H44" s="11"/>
    </row>
    <row r="45" spans="1:8" ht="14.4" x14ac:dyDescent="0.3">
      <c r="A45" s="10" t="s">
        <v>195</v>
      </c>
      <c r="B45" s="39" t="s">
        <v>114</v>
      </c>
      <c r="C45" s="26">
        <v>52.109374999999986</v>
      </c>
      <c r="D45" s="93"/>
      <c r="E45" s="48" t="s">
        <v>270</v>
      </c>
      <c r="F45" s="39" t="s">
        <v>189</v>
      </c>
      <c r="G45" s="183">
        <v>96</v>
      </c>
      <c r="H45" s="11"/>
    </row>
    <row r="46" spans="1:8" ht="14.4" x14ac:dyDescent="0.3">
      <c r="A46" s="10" t="s">
        <v>192</v>
      </c>
      <c r="B46" s="39" t="s">
        <v>108</v>
      </c>
      <c r="C46" s="26">
        <v>48.77</v>
      </c>
      <c r="D46" s="93"/>
      <c r="E46" s="172" t="s">
        <v>186</v>
      </c>
      <c r="F46" s="173"/>
      <c r="G46" s="188"/>
      <c r="H46" s="97"/>
    </row>
    <row r="47" spans="1:8" ht="14.4" x14ac:dyDescent="0.3">
      <c r="A47" s="10" t="s">
        <v>190</v>
      </c>
      <c r="B47" s="39" t="s">
        <v>108</v>
      </c>
      <c r="C47" s="26">
        <v>48.77</v>
      </c>
      <c r="D47" s="93"/>
      <c r="E47" s="48" t="s">
        <v>184</v>
      </c>
      <c r="F47" s="39" t="s">
        <v>158</v>
      </c>
      <c r="G47" s="183">
        <v>22.291800000000002</v>
      </c>
      <c r="H47" s="11"/>
    </row>
    <row r="48" spans="1:8" ht="14.4" x14ac:dyDescent="0.3">
      <c r="A48" s="10" t="s">
        <v>188</v>
      </c>
      <c r="B48" s="39" t="s">
        <v>187</v>
      </c>
      <c r="C48" s="26">
        <v>38.966517857142854</v>
      </c>
      <c r="D48" s="93"/>
      <c r="E48" s="48" t="s">
        <v>181</v>
      </c>
      <c r="F48" s="39" t="s">
        <v>158</v>
      </c>
      <c r="G48" s="183">
        <v>68.312053571428564</v>
      </c>
      <c r="H48" s="11"/>
    </row>
    <row r="49" spans="1:8" ht="14.4" x14ac:dyDescent="0.3">
      <c r="A49" s="179" t="s">
        <v>185</v>
      </c>
      <c r="B49" s="173"/>
      <c r="C49" s="94"/>
      <c r="D49" s="94"/>
      <c r="E49" s="48" t="s">
        <v>179</v>
      </c>
      <c r="F49" s="39" t="s">
        <v>158</v>
      </c>
      <c r="G49" s="183">
        <v>35.879999999999995</v>
      </c>
      <c r="H49" s="11"/>
    </row>
    <row r="50" spans="1:8" ht="14.4" x14ac:dyDescent="0.3">
      <c r="A50" s="10" t="s">
        <v>183</v>
      </c>
      <c r="B50" s="39" t="s">
        <v>182</v>
      </c>
      <c r="C50" s="183">
        <v>94.412946428571416</v>
      </c>
      <c r="D50" s="44"/>
      <c r="E50" s="48" t="s">
        <v>177</v>
      </c>
      <c r="F50" s="39" t="s">
        <v>158</v>
      </c>
      <c r="G50" s="183">
        <v>42.021000000000001</v>
      </c>
      <c r="H50" s="11"/>
    </row>
    <row r="51" spans="1:8" ht="14.4" x14ac:dyDescent="0.3">
      <c r="A51" s="10" t="s">
        <v>180</v>
      </c>
      <c r="B51" s="39" t="s">
        <v>152</v>
      </c>
      <c r="C51" s="183">
        <v>1.8444</v>
      </c>
      <c r="D51" s="44"/>
      <c r="E51" s="48" t="s">
        <v>175</v>
      </c>
      <c r="F51" s="39" t="s">
        <v>158</v>
      </c>
      <c r="G51" s="183">
        <v>33.039500000000004</v>
      </c>
      <c r="H51" s="11"/>
    </row>
    <row r="52" spans="1:8" ht="14.4" x14ac:dyDescent="0.3">
      <c r="A52" s="10" t="s">
        <v>178</v>
      </c>
      <c r="B52" s="39" t="s">
        <v>114</v>
      </c>
      <c r="C52" s="183">
        <v>70.38</v>
      </c>
      <c r="D52" s="44"/>
      <c r="E52" s="48" t="s">
        <v>173</v>
      </c>
      <c r="F52" s="39" t="s">
        <v>158</v>
      </c>
      <c r="G52" s="183">
        <v>21</v>
      </c>
      <c r="H52" s="11"/>
    </row>
    <row r="53" spans="1:8" ht="14.4" x14ac:dyDescent="0.3">
      <c r="A53" s="10" t="s">
        <v>176</v>
      </c>
      <c r="B53" s="39" t="s">
        <v>154</v>
      </c>
      <c r="C53" s="183">
        <v>97.765920000000008</v>
      </c>
      <c r="D53" s="44"/>
      <c r="E53" s="48" t="s">
        <v>171</v>
      </c>
      <c r="F53" s="39" t="s">
        <v>158</v>
      </c>
      <c r="G53" s="183">
        <v>22</v>
      </c>
      <c r="H53" s="11"/>
    </row>
    <row r="54" spans="1:8" ht="14.4" x14ac:dyDescent="0.3">
      <c r="A54" s="10" t="s">
        <v>174</v>
      </c>
      <c r="B54" s="39" t="s">
        <v>154</v>
      </c>
      <c r="C54" s="183">
        <v>43.251499999999993</v>
      </c>
      <c r="D54" s="44"/>
      <c r="E54" s="48" t="s">
        <v>169</v>
      </c>
      <c r="F54" s="39" t="s">
        <v>158</v>
      </c>
      <c r="G54" s="183">
        <v>41.488400000000006</v>
      </c>
      <c r="H54" s="11"/>
    </row>
    <row r="55" spans="1:8" ht="14.4" x14ac:dyDescent="0.3">
      <c r="A55" s="10" t="s">
        <v>172</v>
      </c>
      <c r="B55" s="39" t="s">
        <v>154</v>
      </c>
      <c r="C55" s="183">
        <v>119.54249999999999</v>
      </c>
      <c r="D55" s="44"/>
      <c r="E55" s="48" t="s">
        <v>168</v>
      </c>
      <c r="F55" s="39" t="s">
        <v>158</v>
      </c>
      <c r="G55" s="183">
        <v>23.770499999999998</v>
      </c>
      <c r="H55" s="11"/>
    </row>
    <row r="56" spans="1:8" ht="14.4" x14ac:dyDescent="0.3">
      <c r="A56" s="10" t="s">
        <v>271</v>
      </c>
      <c r="B56" s="39" t="s">
        <v>170</v>
      </c>
      <c r="C56" s="183">
        <v>78.786500000000004</v>
      </c>
      <c r="D56" s="44"/>
      <c r="E56" s="48" t="s">
        <v>166</v>
      </c>
      <c r="F56" s="39" t="s">
        <v>158</v>
      </c>
      <c r="G56" s="183">
        <v>39.707600000000006</v>
      </c>
      <c r="H56" s="11"/>
    </row>
    <row r="57" spans="1:8" ht="14.4" x14ac:dyDescent="0.3">
      <c r="A57" s="10" t="s">
        <v>272</v>
      </c>
      <c r="B57" s="39" t="s">
        <v>351</v>
      </c>
      <c r="C57" s="183">
        <v>68.900000000000006</v>
      </c>
      <c r="D57" s="44"/>
      <c r="E57" s="48" t="s">
        <v>164</v>
      </c>
      <c r="F57" s="39" t="s">
        <v>158</v>
      </c>
      <c r="G57" s="183">
        <v>20.7</v>
      </c>
      <c r="H57" s="11"/>
    </row>
    <row r="58" spans="1:8" ht="14.4" x14ac:dyDescent="0.3">
      <c r="A58" s="10" t="s">
        <v>167</v>
      </c>
      <c r="B58" s="39" t="s">
        <v>114</v>
      </c>
      <c r="C58" s="183">
        <v>27.186</v>
      </c>
      <c r="D58" s="44"/>
      <c r="E58" s="48" t="s">
        <v>442</v>
      </c>
      <c r="F58" s="39" t="s">
        <v>162</v>
      </c>
      <c r="G58" s="183">
        <v>29.612499999999994</v>
      </c>
      <c r="H58" s="11"/>
    </row>
    <row r="59" spans="1:8" ht="14.4" x14ac:dyDescent="0.3">
      <c r="A59" s="10" t="s">
        <v>165</v>
      </c>
      <c r="B59" s="39" t="s">
        <v>147</v>
      </c>
      <c r="C59" s="183">
        <v>19.080000000000002</v>
      </c>
      <c r="D59" s="44"/>
      <c r="E59" s="48" t="s">
        <v>443</v>
      </c>
      <c r="F59" s="39" t="s">
        <v>162</v>
      </c>
      <c r="G59" s="183">
        <v>29.612499999999994</v>
      </c>
      <c r="H59" s="11"/>
    </row>
    <row r="60" spans="1:8" ht="14.4" x14ac:dyDescent="0.3">
      <c r="A60" s="10" t="s">
        <v>163</v>
      </c>
      <c r="B60" s="39" t="s">
        <v>336</v>
      </c>
      <c r="C60" s="183">
        <v>37.892499999999998</v>
      </c>
      <c r="D60" s="44"/>
      <c r="E60" s="48" t="s">
        <v>161</v>
      </c>
      <c r="F60" s="39" t="s">
        <v>158</v>
      </c>
      <c r="G60" s="183">
        <v>25.127500000000001</v>
      </c>
      <c r="H60" s="11"/>
    </row>
    <row r="61" spans="1:8" ht="14.4" x14ac:dyDescent="0.3">
      <c r="A61" s="10" t="s">
        <v>273</v>
      </c>
      <c r="B61" s="39" t="s">
        <v>114</v>
      </c>
      <c r="C61" s="183">
        <v>38.28289473684211</v>
      </c>
      <c r="D61" s="44"/>
      <c r="E61" s="172" t="s">
        <v>186</v>
      </c>
      <c r="F61" s="173"/>
      <c r="G61" s="188"/>
      <c r="H61" s="97"/>
    </row>
    <row r="62" spans="1:8" ht="14.4" x14ac:dyDescent="0.3">
      <c r="A62" s="10" t="s">
        <v>183</v>
      </c>
      <c r="B62" s="39" t="s">
        <v>182</v>
      </c>
      <c r="C62" s="183">
        <v>134.51796428571427</v>
      </c>
      <c r="D62" s="44"/>
      <c r="E62" s="48" t="s">
        <v>159</v>
      </c>
      <c r="F62" s="39" t="s">
        <v>158</v>
      </c>
      <c r="G62" s="183">
        <v>22.16</v>
      </c>
      <c r="H62" s="11"/>
    </row>
    <row r="63" spans="1:8" ht="14.4" x14ac:dyDescent="0.3">
      <c r="A63" s="10" t="s">
        <v>160</v>
      </c>
      <c r="B63" s="39" t="s">
        <v>351</v>
      </c>
      <c r="C63" s="183">
        <v>150.99910714285713</v>
      </c>
      <c r="D63" s="44"/>
      <c r="E63" s="48"/>
      <c r="F63" s="39"/>
      <c r="G63" s="183"/>
      <c r="H63" s="11"/>
    </row>
    <row r="64" spans="1:8" ht="14.4" x14ac:dyDescent="0.3">
      <c r="A64" s="179" t="s">
        <v>185</v>
      </c>
      <c r="B64" s="173"/>
      <c r="C64" s="35"/>
      <c r="D64" s="94"/>
      <c r="E64" s="48"/>
      <c r="F64" s="39"/>
      <c r="G64" s="183"/>
      <c r="H64" s="11"/>
    </row>
    <row r="65" spans="1:10" ht="14.4" x14ac:dyDescent="0.3">
      <c r="A65" s="10" t="s">
        <v>157</v>
      </c>
      <c r="B65" s="39" t="s">
        <v>154</v>
      </c>
      <c r="C65" s="183">
        <v>45.942500000000003</v>
      </c>
      <c r="D65" s="44"/>
      <c r="E65" s="169" t="s">
        <v>156</v>
      </c>
      <c r="F65" s="170"/>
      <c r="G65" s="182"/>
      <c r="H65" s="95"/>
    </row>
    <row r="66" spans="1:10" ht="14.4" x14ac:dyDescent="0.3">
      <c r="A66" s="10" t="s">
        <v>155</v>
      </c>
      <c r="B66" s="39" t="s">
        <v>154</v>
      </c>
      <c r="C66" s="183">
        <v>42.4925</v>
      </c>
      <c r="D66" s="44"/>
      <c r="E66" s="48" t="s">
        <v>444</v>
      </c>
      <c r="F66" s="39" t="s">
        <v>147</v>
      </c>
      <c r="G66" s="183">
        <v>181.7</v>
      </c>
      <c r="H66" s="11"/>
      <c r="J66" s="18"/>
    </row>
    <row r="67" spans="1:10" ht="14.4" x14ac:dyDescent="0.3">
      <c r="A67" s="10" t="s">
        <v>153</v>
      </c>
      <c r="B67" s="39" t="s">
        <v>152</v>
      </c>
      <c r="C67" s="183">
        <v>4.0558035714285712</v>
      </c>
      <c r="D67" s="44"/>
      <c r="E67" s="48" t="s">
        <v>151</v>
      </c>
      <c r="F67" s="39" t="s">
        <v>150</v>
      </c>
      <c r="G67" s="183">
        <v>142.6</v>
      </c>
      <c r="H67" s="11"/>
    </row>
    <row r="68" spans="1:10" ht="14.4" x14ac:dyDescent="0.3">
      <c r="A68" s="171" t="s">
        <v>149</v>
      </c>
      <c r="B68" s="170"/>
      <c r="C68" s="35"/>
      <c r="D68" s="46"/>
      <c r="E68" s="48" t="s">
        <v>148</v>
      </c>
      <c r="F68" s="39" t="s">
        <v>147</v>
      </c>
      <c r="G68" s="183">
        <v>99</v>
      </c>
      <c r="H68" s="11"/>
    </row>
    <row r="69" spans="1:10" ht="14.4" x14ac:dyDescent="0.3">
      <c r="A69" s="10" t="s">
        <v>146</v>
      </c>
      <c r="B69" s="39" t="s">
        <v>145</v>
      </c>
      <c r="C69" s="183">
        <v>52.499553571428571</v>
      </c>
      <c r="D69" s="44"/>
      <c r="E69" s="48" t="s">
        <v>144</v>
      </c>
      <c r="F69" s="39" t="s">
        <v>141</v>
      </c>
      <c r="G69" s="183">
        <v>72.16249999999998</v>
      </c>
      <c r="H69" s="11"/>
    </row>
    <row r="70" spans="1:10" ht="14.4" x14ac:dyDescent="0.3">
      <c r="A70" s="10" t="s">
        <v>143</v>
      </c>
      <c r="B70" s="39" t="s">
        <v>108</v>
      </c>
      <c r="C70" s="183">
        <v>40.252016000000005</v>
      </c>
      <c r="D70" s="44"/>
      <c r="E70" s="48" t="s">
        <v>142</v>
      </c>
      <c r="F70" s="39" t="s">
        <v>141</v>
      </c>
      <c r="G70" s="183">
        <v>84.23184000000002</v>
      </c>
      <c r="H70" s="11"/>
    </row>
    <row r="71" spans="1:10" ht="14.4" x14ac:dyDescent="0.3">
      <c r="A71" s="10" t="s">
        <v>140</v>
      </c>
      <c r="B71" s="39" t="s">
        <v>108</v>
      </c>
      <c r="C71" s="183">
        <v>197.57410714285709</v>
      </c>
      <c r="D71" s="44"/>
      <c r="E71" s="169" t="s">
        <v>138</v>
      </c>
      <c r="F71" s="170"/>
      <c r="G71" s="189"/>
      <c r="H71" s="33"/>
    </row>
    <row r="72" spans="1:10" ht="14.4" x14ac:dyDescent="0.3">
      <c r="A72" s="171" t="s">
        <v>139</v>
      </c>
      <c r="B72" s="170"/>
      <c r="C72" s="46"/>
      <c r="D72" s="46"/>
      <c r="E72" s="48" t="s">
        <v>136</v>
      </c>
      <c r="F72" s="39" t="s">
        <v>58</v>
      </c>
      <c r="G72" s="183">
        <v>22.537946428571427</v>
      </c>
      <c r="H72" s="11"/>
    </row>
    <row r="73" spans="1:10" ht="14.4" x14ac:dyDescent="0.3">
      <c r="A73" s="10" t="s">
        <v>137</v>
      </c>
      <c r="B73" s="39" t="s">
        <v>57</v>
      </c>
      <c r="C73" s="183">
        <v>15.582000000000001</v>
      </c>
      <c r="D73" s="44"/>
      <c r="E73" s="48" t="s">
        <v>134</v>
      </c>
      <c r="F73" s="39" t="s">
        <v>58</v>
      </c>
      <c r="G73" s="183">
        <v>34.602678571428569</v>
      </c>
      <c r="H73" s="11"/>
    </row>
    <row r="74" spans="1:10" ht="14.4" x14ac:dyDescent="0.3">
      <c r="A74" s="10" t="s">
        <v>135</v>
      </c>
      <c r="B74" s="39" t="s">
        <v>57</v>
      </c>
      <c r="C74" s="183">
        <v>20.073660714285712</v>
      </c>
      <c r="D74" s="44"/>
      <c r="E74" s="48" t="s">
        <v>132</v>
      </c>
      <c r="F74" s="39" t="s">
        <v>58</v>
      </c>
      <c r="G74" s="183">
        <v>43.474107142857143</v>
      </c>
      <c r="H74" s="11"/>
    </row>
    <row r="75" spans="1:10" ht="14.4" x14ac:dyDescent="0.3">
      <c r="A75" s="10" t="s">
        <v>133</v>
      </c>
      <c r="B75" s="39" t="s">
        <v>55</v>
      </c>
      <c r="C75" s="183">
        <v>81.762946428571411</v>
      </c>
      <c r="D75" s="44"/>
      <c r="E75" s="48" t="s">
        <v>131</v>
      </c>
      <c r="F75" s="39" t="s">
        <v>58</v>
      </c>
      <c r="G75" s="183">
        <v>34.610964912280707</v>
      </c>
      <c r="H75" s="11"/>
    </row>
    <row r="76" spans="1:10" ht="14.4" x14ac:dyDescent="0.3">
      <c r="A76" s="10" t="s">
        <v>274</v>
      </c>
      <c r="B76" s="39" t="s">
        <v>436</v>
      </c>
      <c r="C76" s="183">
        <v>250</v>
      </c>
      <c r="D76" s="44"/>
      <c r="E76" s="48" t="s">
        <v>129</v>
      </c>
      <c r="F76" s="39" t="s">
        <v>58</v>
      </c>
      <c r="G76" s="183">
        <v>43.412499999999994</v>
      </c>
      <c r="H76" s="11"/>
    </row>
    <row r="77" spans="1:10" ht="14.4" x14ac:dyDescent="0.3">
      <c r="A77" s="10" t="s">
        <v>130</v>
      </c>
      <c r="B77" s="39" t="s">
        <v>55</v>
      </c>
      <c r="C77" s="183">
        <v>33</v>
      </c>
      <c r="D77" s="44"/>
      <c r="E77" s="48" t="s">
        <v>275</v>
      </c>
      <c r="F77" s="39" t="s">
        <v>58</v>
      </c>
      <c r="G77" s="183">
        <v>27.199553571428567</v>
      </c>
      <c r="H77" s="11"/>
    </row>
    <row r="78" spans="1:10" ht="14.4" x14ac:dyDescent="0.3">
      <c r="A78" s="10" t="s">
        <v>128</v>
      </c>
      <c r="B78" s="39" t="s">
        <v>54</v>
      </c>
      <c r="C78" s="183">
        <v>22</v>
      </c>
      <c r="D78" s="44"/>
      <c r="E78" s="48" t="s">
        <v>126</v>
      </c>
      <c r="F78" s="39" t="s">
        <v>114</v>
      </c>
      <c r="G78" s="183">
        <v>18.338392857142853</v>
      </c>
      <c r="H78" s="11"/>
    </row>
    <row r="79" spans="1:10" ht="14.4" x14ac:dyDescent="0.3">
      <c r="A79" s="10" t="s">
        <v>127</v>
      </c>
      <c r="B79" s="39" t="s">
        <v>54</v>
      </c>
      <c r="C79" s="183">
        <v>47.724999999999987</v>
      </c>
      <c r="D79" s="44"/>
      <c r="E79" s="48" t="s">
        <v>124</v>
      </c>
      <c r="F79" s="39" t="s">
        <v>58</v>
      </c>
      <c r="G79" s="183">
        <v>35.188608000000002</v>
      </c>
      <c r="H79" s="11"/>
    </row>
    <row r="80" spans="1:10" ht="14.4" x14ac:dyDescent="0.3">
      <c r="A80" s="179" t="s">
        <v>125</v>
      </c>
      <c r="B80" s="173"/>
      <c r="C80" s="94"/>
      <c r="D80" s="94"/>
      <c r="E80" s="48" t="s">
        <v>122</v>
      </c>
      <c r="F80" s="39" t="s">
        <v>58</v>
      </c>
      <c r="G80" s="183">
        <v>34.6</v>
      </c>
      <c r="H80" s="11"/>
    </row>
    <row r="81" spans="1:8" ht="14.4" x14ac:dyDescent="0.3">
      <c r="A81" s="10" t="s">
        <v>123</v>
      </c>
      <c r="B81" s="39" t="s">
        <v>114</v>
      </c>
      <c r="C81" s="183">
        <v>46.63660714285713</v>
      </c>
      <c r="D81" s="44"/>
      <c r="E81" s="48" t="s">
        <v>120</v>
      </c>
      <c r="F81" s="39" t="s">
        <v>58</v>
      </c>
      <c r="G81" s="183">
        <v>29.214035087719299</v>
      </c>
      <c r="H81" s="11"/>
    </row>
    <row r="82" spans="1:8" ht="14.4" x14ac:dyDescent="0.3">
      <c r="A82" s="10" t="s">
        <v>121</v>
      </c>
      <c r="B82" s="39" t="s">
        <v>114</v>
      </c>
      <c r="C82" s="183">
        <v>79.699107142857144</v>
      </c>
      <c r="D82" s="44"/>
      <c r="E82" s="48" t="s">
        <v>118</v>
      </c>
      <c r="F82" s="39" t="s">
        <v>58</v>
      </c>
      <c r="G82" s="183">
        <v>29.214035087719299</v>
      </c>
      <c r="H82" s="11"/>
    </row>
    <row r="83" spans="1:8" ht="14.4" x14ac:dyDescent="0.3">
      <c r="A83" s="10" t="s">
        <v>119</v>
      </c>
      <c r="B83" s="39" t="s">
        <v>114</v>
      </c>
      <c r="C83" s="183">
        <v>81.704800000000006</v>
      </c>
      <c r="D83" s="44"/>
      <c r="E83" s="169" t="s">
        <v>116</v>
      </c>
      <c r="F83" s="170"/>
      <c r="G83" s="187"/>
      <c r="H83" s="33"/>
    </row>
    <row r="84" spans="1:8" ht="14.4" x14ac:dyDescent="0.3">
      <c r="A84" s="10" t="s">
        <v>117</v>
      </c>
      <c r="B84" s="39" t="s">
        <v>437</v>
      </c>
      <c r="C84" s="183">
        <v>69.924107142857125</v>
      </c>
      <c r="D84" s="44"/>
      <c r="E84" s="48" t="s">
        <v>113</v>
      </c>
      <c r="F84" s="39" t="s">
        <v>55</v>
      </c>
      <c r="G84" s="183">
        <v>44.52000000000001</v>
      </c>
      <c r="H84" s="11"/>
    </row>
    <row r="85" spans="1:8" ht="14.4" x14ac:dyDescent="0.3">
      <c r="A85" s="10" t="s">
        <v>115</v>
      </c>
      <c r="B85" s="39" t="s">
        <v>114</v>
      </c>
      <c r="C85" s="183">
        <v>83.104000000000013</v>
      </c>
      <c r="D85" s="44"/>
      <c r="E85" s="48" t="s">
        <v>111</v>
      </c>
      <c r="F85" s="39" t="s">
        <v>108</v>
      </c>
      <c r="G85" s="183">
        <v>26.070499999999999</v>
      </c>
      <c r="H85" s="11"/>
    </row>
    <row r="86" spans="1:8" ht="14.4" x14ac:dyDescent="0.3">
      <c r="A86" s="171" t="s">
        <v>112</v>
      </c>
      <c r="B86" s="170"/>
      <c r="C86" s="46"/>
      <c r="D86" s="46"/>
      <c r="E86" s="48" t="s">
        <v>109</v>
      </c>
      <c r="F86" s="39" t="s">
        <v>108</v>
      </c>
      <c r="G86" s="183">
        <v>23.684640000000002</v>
      </c>
      <c r="H86" s="11"/>
    </row>
    <row r="87" spans="1:8" ht="14.4" x14ac:dyDescent="0.3">
      <c r="A87" s="10" t="s">
        <v>110</v>
      </c>
      <c r="B87" s="39" t="s">
        <v>57</v>
      </c>
      <c r="C87" s="183">
        <v>38.639999999999993</v>
      </c>
      <c r="D87" s="44"/>
      <c r="E87" s="169" t="s">
        <v>106</v>
      </c>
      <c r="F87" s="170"/>
      <c r="G87" s="187"/>
      <c r="H87" s="33"/>
    </row>
    <row r="88" spans="1:8" ht="14.4" x14ac:dyDescent="0.3">
      <c r="A88" s="10" t="s">
        <v>107</v>
      </c>
      <c r="B88" s="39" t="s">
        <v>438</v>
      </c>
      <c r="C88" s="183">
        <v>64.813596491228068</v>
      </c>
      <c r="D88" s="44"/>
      <c r="E88" s="48" t="s">
        <v>104</v>
      </c>
      <c r="F88" s="39" t="s">
        <v>101</v>
      </c>
      <c r="G88" s="183">
        <v>15.504464285714283</v>
      </c>
      <c r="H88" s="11"/>
    </row>
    <row r="89" spans="1:8" ht="14.4" x14ac:dyDescent="0.3">
      <c r="A89" s="10" t="s">
        <v>105</v>
      </c>
      <c r="B89" s="39" t="s">
        <v>54</v>
      </c>
      <c r="C89" s="183">
        <v>68.77</v>
      </c>
      <c r="D89" s="44"/>
      <c r="E89" s="48" t="s">
        <v>102</v>
      </c>
      <c r="F89" s="39" t="s">
        <v>101</v>
      </c>
      <c r="G89" s="183">
        <v>20.478070175438596</v>
      </c>
      <c r="H89" s="11"/>
    </row>
    <row r="90" spans="1:8" ht="14.4" x14ac:dyDescent="0.3">
      <c r="A90" s="10" t="s">
        <v>103</v>
      </c>
      <c r="B90" s="39" t="s">
        <v>55</v>
      </c>
      <c r="C90" s="183">
        <v>57.787499999999994</v>
      </c>
      <c r="D90" s="44"/>
      <c r="E90" s="48" t="s">
        <v>99</v>
      </c>
      <c r="F90" s="39" t="s">
        <v>98</v>
      </c>
      <c r="G90" s="183">
        <v>68.172000000000011</v>
      </c>
      <c r="H90" s="11"/>
    </row>
    <row r="91" spans="1:8" ht="14.4" x14ac:dyDescent="0.3">
      <c r="A91" s="10" t="s">
        <v>100</v>
      </c>
      <c r="B91" s="39" t="s">
        <v>55</v>
      </c>
      <c r="C91" s="183">
        <v>107.52499999999998</v>
      </c>
      <c r="D91" s="44"/>
      <c r="E91" s="48" t="s">
        <v>96</v>
      </c>
      <c r="F91" s="39" t="s">
        <v>95</v>
      </c>
      <c r="G91" s="183">
        <v>40.137053571428567</v>
      </c>
      <c r="H91" s="11"/>
    </row>
    <row r="92" spans="1:8" ht="14.4" x14ac:dyDescent="0.3">
      <c r="A92" s="10" t="s">
        <v>97</v>
      </c>
      <c r="B92" s="39" t="s">
        <v>55</v>
      </c>
      <c r="C92" s="183">
        <v>132.13499999999999</v>
      </c>
      <c r="D92" s="44"/>
      <c r="E92" s="169" t="s">
        <v>93</v>
      </c>
      <c r="F92" s="170"/>
      <c r="G92" s="187"/>
      <c r="H92" s="33"/>
    </row>
    <row r="93" spans="1:8" ht="14.4" x14ac:dyDescent="0.3">
      <c r="A93" s="10" t="s">
        <v>94</v>
      </c>
      <c r="B93" s="39" t="s">
        <v>55</v>
      </c>
      <c r="C93" s="183">
        <v>62.732500000000002</v>
      </c>
      <c r="D93" s="44"/>
      <c r="E93" s="48" t="s">
        <v>91</v>
      </c>
      <c r="F93" s="39" t="s">
        <v>90</v>
      </c>
      <c r="G93" s="183">
        <v>77.399107142857119</v>
      </c>
      <c r="H93" s="11"/>
    </row>
    <row r="94" spans="1:8" ht="14.4" x14ac:dyDescent="0.3">
      <c r="A94" s="10" t="s">
        <v>92</v>
      </c>
      <c r="B94" s="39" t="s">
        <v>54</v>
      </c>
      <c r="C94" s="183">
        <v>90.274999999999991</v>
      </c>
      <c r="D94" s="44"/>
      <c r="E94" s="48" t="s">
        <v>88</v>
      </c>
      <c r="F94" s="39" t="s">
        <v>86</v>
      </c>
      <c r="G94" s="183">
        <v>22.938392857142855</v>
      </c>
      <c r="H94" s="11"/>
    </row>
    <row r="95" spans="1:8" ht="14.4" x14ac:dyDescent="0.3">
      <c r="A95" s="10" t="s">
        <v>89</v>
      </c>
      <c r="B95" s="39" t="s">
        <v>78</v>
      </c>
      <c r="C95" s="183">
        <v>37.799999999999997</v>
      </c>
      <c r="D95" s="44"/>
      <c r="E95" s="48" t="s">
        <v>87</v>
      </c>
      <c r="F95" s="39" t="s">
        <v>86</v>
      </c>
      <c r="G95" s="183">
        <v>61.927499999999995</v>
      </c>
      <c r="H95" s="11"/>
    </row>
    <row r="96" spans="1:8" ht="14.4" x14ac:dyDescent="0.3">
      <c r="A96" s="10" t="s">
        <v>339</v>
      </c>
      <c r="B96" s="39" t="s">
        <v>302</v>
      </c>
      <c r="C96" s="183">
        <v>48.300000000000004</v>
      </c>
      <c r="D96" s="44"/>
      <c r="E96" s="48" t="s">
        <v>85</v>
      </c>
      <c r="F96" s="39" t="s">
        <v>84</v>
      </c>
      <c r="G96" s="183">
        <v>47.49499999999999</v>
      </c>
      <c r="H96" s="11"/>
    </row>
    <row r="97" spans="1:15" ht="14.4" x14ac:dyDescent="0.3">
      <c r="A97" s="10" t="s">
        <v>276</v>
      </c>
      <c r="B97" s="39" t="s">
        <v>78</v>
      </c>
      <c r="C97" s="183">
        <v>49.45</v>
      </c>
      <c r="D97" s="44"/>
      <c r="E97" s="172" t="s">
        <v>82</v>
      </c>
      <c r="F97" s="173"/>
      <c r="G97" s="188"/>
      <c r="H97" s="97"/>
    </row>
    <row r="98" spans="1:15" ht="14.4" x14ac:dyDescent="0.3">
      <c r="A98" s="10" t="s">
        <v>83</v>
      </c>
      <c r="B98" s="39" t="s">
        <v>455</v>
      </c>
      <c r="C98" s="183">
        <v>48.300000000000004</v>
      </c>
      <c r="D98" s="44"/>
      <c r="E98" s="48" t="s">
        <v>80</v>
      </c>
      <c r="F98" s="39" t="s">
        <v>445</v>
      </c>
      <c r="G98" s="183">
        <v>41.328125</v>
      </c>
      <c r="H98" s="96"/>
    </row>
    <row r="99" spans="1:15" ht="14.4" x14ac:dyDescent="0.3">
      <c r="A99" s="10" t="s">
        <v>81</v>
      </c>
      <c r="B99" s="39" t="s">
        <v>455</v>
      </c>
      <c r="C99" s="183">
        <v>48.300000000000004</v>
      </c>
      <c r="D99" s="44"/>
      <c r="E99" s="48" t="s">
        <v>337</v>
      </c>
      <c r="F99" s="9" t="s">
        <v>445</v>
      </c>
      <c r="G99" s="186" t="s">
        <v>473</v>
      </c>
      <c r="H99" s="11"/>
      <c r="O99" s="12" t="s">
        <v>348</v>
      </c>
    </row>
    <row r="100" spans="1:15" ht="14.4" x14ac:dyDescent="0.3">
      <c r="A100" s="10" t="s">
        <v>79</v>
      </c>
      <c r="B100" s="39" t="s">
        <v>78</v>
      </c>
      <c r="C100" s="183">
        <v>85.168999999999997</v>
      </c>
      <c r="D100" s="44"/>
      <c r="E100" s="48" t="s">
        <v>338</v>
      </c>
      <c r="F100" s="9" t="s">
        <v>101</v>
      </c>
      <c r="G100" s="186" t="s">
        <v>474</v>
      </c>
      <c r="H100" s="11"/>
    </row>
    <row r="101" spans="1:15" ht="14.4" x14ac:dyDescent="0.3">
      <c r="A101" s="10" t="s">
        <v>77</v>
      </c>
      <c r="B101" s="39" t="s">
        <v>76</v>
      </c>
      <c r="C101" s="183">
        <v>62.157499999999999</v>
      </c>
      <c r="D101" s="44"/>
      <c r="E101" s="48"/>
      <c r="F101" s="9"/>
      <c r="G101" s="10"/>
      <c r="H101" s="11"/>
    </row>
    <row r="102" spans="1:15" ht="14.4" x14ac:dyDescent="0.3">
      <c r="A102" s="10" t="s">
        <v>277</v>
      </c>
      <c r="B102" s="39" t="s">
        <v>76</v>
      </c>
      <c r="C102" s="183">
        <v>62.157499999999999</v>
      </c>
      <c r="D102" s="44"/>
      <c r="E102" s="48"/>
      <c r="F102" s="9"/>
      <c r="G102" s="10"/>
      <c r="H102" s="11"/>
    </row>
    <row r="103" spans="1:15" ht="14.4" x14ac:dyDescent="0.3">
      <c r="A103" s="10" t="s">
        <v>75</v>
      </c>
      <c r="B103" s="39" t="s">
        <v>74</v>
      </c>
      <c r="C103" s="183">
        <v>4.6690000000000005</v>
      </c>
      <c r="D103" s="44"/>
      <c r="E103" s="48"/>
      <c r="F103" s="9"/>
      <c r="G103" s="10"/>
      <c r="H103" s="11"/>
    </row>
    <row r="104" spans="1:15" ht="14.4" x14ac:dyDescent="0.3">
      <c r="A104" s="10" t="s">
        <v>73</v>
      </c>
      <c r="B104" s="39" t="s">
        <v>55</v>
      </c>
      <c r="C104" s="183">
        <v>70.552499999999995</v>
      </c>
      <c r="D104" s="44"/>
      <c r="E104" s="48"/>
      <c r="F104" s="9"/>
      <c r="G104" s="10"/>
      <c r="H104" s="11"/>
    </row>
    <row r="105" spans="1:15" ht="14.4" x14ac:dyDescent="0.3">
      <c r="A105" s="10" t="s">
        <v>72</v>
      </c>
      <c r="B105" s="39" t="s">
        <v>55</v>
      </c>
      <c r="C105" s="183">
        <v>70.552499999999995</v>
      </c>
      <c r="D105" s="44"/>
      <c r="E105" s="48"/>
      <c r="F105" s="9"/>
      <c r="G105" s="10"/>
      <c r="H105" s="11"/>
    </row>
    <row r="106" spans="1:15" ht="14.4" x14ac:dyDescent="0.3">
      <c r="A106" s="10" t="s">
        <v>71</v>
      </c>
      <c r="B106" s="39" t="s">
        <v>68</v>
      </c>
      <c r="C106" s="183">
        <v>38.755000000000003</v>
      </c>
      <c r="D106" s="96"/>
      <c r="E106" s="10"/>
      <c r="F106" s="9"/>
      <c r="G106" s="10"/>
      <c r="H106" s="11"/>
    </row>
    <row r="107" spans="1:15" ht="14.4" x14ac:dyDescent="0.3">
      <c r="A107" s="10" t="s">
        <v>70</v>
      </c>
      <c r="B107" s="39" t="s">
        <v>68</v>
      </c>
      <c r="C107" s="183">
        <v>38.755000000000003</v>
      </c>
      <c r="D107" s="96"/>
      <c r="E107" s="10"/>
      <c r="F107" s="9"/>
      <c r="G107" s="10"/>
      <c r="H107" s="11"/>
    </row>
    <row r="108" spans="1:15" ht="14.4" x14ac:dyDescent="0.3">
      <c r="A108" s="10" t="s">
        <v>69</v>
      </c>
      <c r="B108" s="39" t="s">
        <v>68</v>
      </c>
      <c r="C108" s="183">
        <v>52.842500000000001</v>
      </c>
      <c r="D108" s="96"/>
      <c r="E108" s="10"/>
      <c r="F108" s="9"/>
      <c r="G108" s="10"/>
      <c r="H108" s="11"/>
    </row>
    <row r="109" spans="1:15" x14ac:dyDescent="0.25">
      <c r="E109" s="144"/>
      <c r="F109" s="145"/>
      <c r="G109" s="144"/>
      <c r="H109" s="146"/>
    </row>
    <row r="110" spans="1:15" ht="21.6" customHeight="1" x14ac:dyDescent="0.25">
      <c r="A110" s="17" t="s">
        <v>52</v>
      </c>
    </row>
    <row r="111" spans="1:15" ht="24.6" customHeight="1" x14ac:dyDescent="0.25">
      <c r="A111" s="18"/>
      <c r="B111" s="30"/>
      <c r="C111" s="18"/>
      <c r="D111" s="19"/>
      <c r="E111" s="18"/>
      <c r="F111" s="30"/>
      <c r="G111" s="18"/>
      <c r="H111" s="19"/>
    </row>
    <row r="112" spans="1:15" ht="24.6" customHeight="1" x14ac:dyDescent="0.25">
      <c r="A112" s="20"/>
      <c r="B112" s="31"/>
      <c r="C112" s="20"/>
      <c r="D112" s="21"/>
      <c r="E112" s="20"/>
      <c r="F112" s="31"/>
      <c r="G112" s="20"/>
      <c r="H112" s="21"/>
    </row>
    <row r="113" spans="1:8" ht="24.6" customHeight="1" x14ac:dyDescent="0.25">
      <c r="A113" s="20"/>
      <c r="B113" s="31"/>
      <c r="C113" s="20"/>
      <c r="D113" s="21"/>
      <c r="E113" s="20"/>
      <c r="F113" s="31"/>
      <c r="G113" s="20"/>
      <c r="H113" s="21"/>
    </row>
    <row r="114" spans="1:8" ht="24.6" customHeight="1" x14ac:dyDescent="0.25">
      <c r="A114" s="20"/>
      <c r="B114" s="31"/>
      <c r="C114" s="20"/>
      <c r="D114" s="21"/>
      <c r="E114" s="20"/>
      <c r="F114" s="31"/>
      <c r="G114" s="20"/>
      <c r="H114" s="21"/>
    </row>
    <row r="115" spans="1:8" ht="24.6" customHeight="1" x14ac:dyDescent="0.25">
      <c r="A115" s="20"/>
      <c r="B115" s="31"/>
      <c r="C115" s="20"/>
      <c r="D115" s="21"/>
      <c r="E115" s="20"/>
      <c r="F115" s="31"/>
      <c r="G115" s="20"/>
      <c r="H115" s="21"/>
    </row>
    <row r="116" spans="1:8" ht="24.6" customHeight="1" x14ac:dyDescent="0.25">
      <c r="A116" s="20"/>
      <c r="B116" s="31"/>
      <c r="C116" s="20"/>
      <c r="D116" s="21"/>
      <c r="E116" s="20"/>
      <c r="F116" s="31"/>
      <c r="G116" s="20"/>
      <c r="H116" s="21"/>
    </row>
    <row r="117" spans="1:8" ht="24.6" customHeight="1" x14ac:dyDescent="0.25">
      <c r="A117" s="20"/>
      <c r="B117" s="31"/>
      <c r="C117" s="20"/>
      <c r="D117" s="21"/>
    </row>
    <row r="118" spans="1:8" ht="24.6" customHeight="1" x14ac:dyDescent="0.25">
      <c r="A118" s="20"/>
      <c r="B118" s="31"/>
      <c r="C118" s="20"/>
      <c r="D118" s="21"/>
      <c r="E118" s="22" t="s">
        <v>65</v>
      </c>
      <c r="F118" s="30"/>
      <c r="G118" s="18"/>
      <c r="H118" s="23"/>
    </row>
    <row r="119" spans="1:8" ht="24.6" customHeight="1" x14ac:dyDescent="0.25">
      <c r="A119" s="20"/>
      <c r="B119" s="31"/>
      <c r="C119" s="20"/>
      <c r="D119" s="21"/>
      <c r="E119" s="22" t="s">
        <v>64</v>
      </c>
      <c r="F119" s="92"/>
      <c r="G119" s="20"/>
      <c r="H119" s="24"/>
    </row>
    <row r="120" spans="1:8" ht="24.6" customHeight="1" x14ac:dyDescent="0.25"/>
    <row r="121" spans="1:8" ht="16.8" x14ac:dyDescent="0.25">
      <c r="A121" s="22" t="s">
        <v>63</v>
      </c>
      <c r="B121" s="30"/>
      <c r="C121" s="18"/>
      <c r="D121" s="23"/>
      <c r="E121" s="104"/>
      <c r="F121" s="104"/>
      <c r="G121" s="104"/>
      <c r="H121" s="104"/>
    </row>
    <row r="122" spans="1:8" ht="16.8" x14ac:dyDescent="0.25">
      <c r="A122" s="22" t="s">
        <v>66</v>
      </c>
      <c r="B122" s="31"/>
      <c r="C122" s="20"/>
      <c r="D122" s="24"/>
    </row>
    <row r="124" spans="1:8" ht="17.25" customHeight="1" x14ac:dyDescent="0.25">
      <c r="A124" s="104" t="s">
        <v>300</v>
      </c>
      <c r="B124" s="104"/>
      <c r="C124" s="104"/>
      <c r="D124" s="104"/>
    </row>
  </sheetData>
  <mergeCells count="24">
    <mergeCell ref="A64:B64"/>
    <mergeCell ref="E61:F61"/>
    <mergeCell ref="E2:F2"/>
    <mergeCell ref="E3:F3"/>
    <mergeCell ref="E4:F4"/>
    <mergeCell ref="A7:H7"/>
    <mergeCell ref="E46:F46"/>
    <mergeCell ref="A49:B49"/>
    <mergeCell ref="E92:F92"/>
    <mergeCell ref="A86:B86"/>
    <mergeCell ref="E87:F87"/>
    <mergeCell ref="E97:F97"/>
    <mergeCell ref="A10:D10"/>
    <mergeCell ref="E10:H10"/>
    <mergeCell ref="E27:F27"/>
    <mergeCell ref="A34:B34"/>
    <mergeCell ref="E37:F37"/>
    <mergeCell ref="E65:F65"/>
    <mergeCell ref="A68:B68"/>
    <mergeCell ref="A72:B72"/>
    <mergeCell ref="E71:F71"/>
    <mergeCell ref="A80:B80"/>
    <mergeCell ref="E83:F83"/>
    <mergeCell ref="A41:B41"/>
  </mergeCells>
  <printOptions horizontalCentered="1"/>
  <pageMargins left="0.25" right="0.25" top="0.75" bottom="0.75" header="0.3" footer="0.3"/>
  <pageSetup paperSize="9" scale="68" orientation="portrait" r:id="rId1"/>
  <headerFooter scaleWithDoc="0" alignWithMargins="0">
    <oddHeader>&amp;C&amp;"Century Gothic,Bold"&amp;14&amp;K00-030Mashatu Nature Reserve
Food and Consumables Order Form&amp;R&amp;"Century Gothic,Regular"&amp;8&amp;K00-033
Updated 17-03-2021</oddHeader>
    <oddFooter>&amp;C&amp;"Century Gothic,Regular"&amp;8Page &amp;P of &amp;N</oddFooter>
  </headerFooter>
  <rowBreaks count="1" manualBreakCount="1">
    <brk id="63"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8"/>
  <sheetViews>
    <sheetView topLeftCell="A7" zoomScaleNormal="100" zoomScalePageLayoutView="55" workbookViewId="0">
      <selection activeCell="A7" sqref="A7:H7"/>
    </sheetView>
  </sheetViews>
  <sheetFormatPr defaultColWidth="8.88671875" defaultRowHeight="13.8" x14ac:dyDescent="0.25"/>
  <cols>
    <col min="1" max="1" width="30.44140625" style="12" bestFit="1" customWidth="1"/>
    <col min="2" max="2" width="9.6640625" style="12" customWidth="1"/>
    <col min="3" max="3" width="11.33203125" style="12" customWidth="1"/>
    <col min="4" max="4" width="10.33203125" style="3" customWidth="1"/>
    <col min="5" max="5" width="36.6640625" style="12" customWidth="1"/>
    <col min="6" max="6" width="8.88671875" style="12"/>
    <col min="7" max="7" width="13.109375" style="12" customWidth="1"/>
    <col min="8" max="8" width="10.109375" style="3" customWidth="1"/>
    <col min="9" max="16384" width="8.88671875" style="12"/>
  </cols>
  <sheetData>
    <row r="2" spans="1:8" s="1" customFormat="1" ht="22.95" customHeight="1" thickBot="1" x14ac:dyDescent="0.3">
      <c r="B2" s="22" t="s">
        <v>46</v>
      </c>
      <c r="D2" s="3"/>
      <c r="E2" s="161"/>
      <c r="F2" s="162"/>
      <c r="G2" s="4"/>
      <c r="H2" s="3"/>
    </row>
    <row r="3" spans="1:8" s="1" customFormat="1" ht="22.95" customHeight="1" thickBot="1" x14ac:dyDescent="0.3">
      <c r="B3" s="22" t="s">
        <v>47</v>
      </c>
      <c r="D3" s="3"/>
      <c r="E3" s="161"/>
      <c r="F3" s="162"/>
      <c r="G3" s="4"/>
      <c r="H3" s="5"/>
    </row>
    <row r="4" spans="1:8" s="1" customFormat="1" ht="22.95" customHeight="1" thickBot="1" x14ac:dyDescent="0.3">
      <c r="B4" s="22" t="s">
        <v>62</v>
      </c>
      <c r="D4" s="3"/>
      <c r="E4" s="161"/>
      <c r="F4" s="162"/>
      <c r="G4" s="4"/>
      <c r="H4" s="5"/>
    </row>
    <row r="5" spans="1:8" s="1" customFormat="1" ht="12.75" customHeight="1" x14ac:dyDescent="0.25">
      <c r="D5" s="3"/>
      <c r="E5" s="6"/>
      <c r="F5" s="4"/>
      <c r="G5" s="4"/>
      <c r="H5" s="5"/>
    </row>
    <row r="6" spans="1:8" s="1" customFormat="1" x14ac:dyDescent="0.25">
      <c r="A6" s="1" t="s">
        <v>50</v>
      </c>
      <c r="B6" s="4"/>
      <c r="C6" s="4"/>
      <c r="D6" s="4"/>
      <c r="E6" s="4"/>
      <c r="F6" s="4"/>
      <c r="G6" s="4"/>
      <c r="H6" s="5"/>
    </row>
    <row r="7" spans="1:8" s="1" customFormat="1" ht="74.25" customHeight="1" x14ac:dyDescent="0.25">
      <c r="A7" s="163" t="s">
        <v>264</v>
      </c>
      <c r="B7" s="164"/>
      <c r="C7" s="164"/>
      <c r="D7" s="164"/>
      <c r="E7" s="164"/>
      <c r="F7" s="164"/>
      <c r="G7" s="164"/>
      <c r="H7" s="164"/>
    </row>
    <row r="8" spans="1:8" s="1" customFormat="1" ht="9.75" customHeight="1" x14ac:dyDescent="0.25">
      <c r="D8" s="3"/>
      <c r="E8" s="4"/>
      <c r="H8" s="5"/>
    </row>
    <row r="9" spans="1:8" s="81" customFormat="1" ht="27" customHeight="1" x14ac:dyDescent="0.3">
      <c r="A9" s="74" t="s">
        <v>19</v>
      </c>
      <c r="B9" s="70" t="s">
        <v>20</v>
      </c>
      <c r="C9" s="70" t="s">
        <v>59</v>
      </c>
      <c r="D9" s="71" t="s">
        <v>61</v>
      </c>
      <c r="E9" s="80" t="s">
        <v>19</v>
      </c>
      <c r="F9" s="70" t="s">
        <v>20</v>
      </c>
      <c r="G9" s="70" t="s">
        <v>60</v>
      </c>
      <c r="H9" s="70" t="s">
        <v>61</v>
      </c>
    </row>
    <row r="10" spans="1:8" x14ac:dyDescent="0.25">
      <c r="A10" s="76" t="s">
        <v>328</v>
      </c>
      <c r="B10" s="76"/>
      <c r="C10" s="76"/>
      <c r="D10" s="77"/>
      <c r="E10" s="78" t="s">
        <v>329</v>
      </c>
      <c r="F10" s="76"/>
      <c r="G10" s="76"/>
      <c r="H10" s="76"/>
    </row>
    <row r="11" spans="1:8" x14ac:dyDescent="0.25">
      <c r="A11" s="10" t="s">
        <v>327</v>
      </c>
      <c r="B11" s="10" t="s">
        <v>303</v>
      </c>
      <c r="C11" s="26">
        <v>66.100999999999999</v>
      </c>
      <c r="D11" s="37"/>
      <c r="E11" s="79" t="s">
        <v>316</v>
      </c>
      <c r="F11" s="10" t="s">
        <v>303</v>
      </c>
      <c r="G11" s="26">
        <v>100.16160000000002</v>
      </c>
      <c r="H11" s="10"/>
    </row>
    <row r="12" spans="1:8" x14ac:dyDescent="0.25">
      <c r="A12" s="10" t="s">
        <v>304</v>
      </c>
      <c r="B12" s="10" t="s">
        <v>303</v>
      </c>
      <c r="C12" s="26">
        <v>79.497600000000006</v>
      </c>
      <c r="D12" s="37"/>
      <c r="E12" s="79" t="s">
        <v>317</v>
      </c>
      <c r="F12" s="10" t="s">
        <v>303</v>
      </c>
      <c r="G12" s="26">
        <v>69.736800000000002</v>
      </c>
      <c r="H12" s="10"/>
    </row>
    <row r="13" spans="1:8" x14ac:dyDescent="0.25">
      <c r="A13" s="10" t="s">
        <v>305</v>
      </c>
      <c r="B13" s="10" t="s">
        <v>303</v>
      </c>
      <c r="C13" s="26">
        <v>68.318300000000008</v>
      </c>
      <c r="D13" s="37"/>
      <c r="E13" s="79" t="s">
        <v>318</v>
      </c>
      <c r="F13" s="10" t="s">
        <v>303</v>
      </c>
      <c r="G13" s="26">
        <v>64.532114285714286</v>
      </c>
      <c r="H13" s="10"/>
    </row>
    <row r="14" spans="1:8" x14ac:dyDescent="0.25">
      <c r="A14" s="10" t="s">
        <v>306</v>
      </c>
      <c r="B14" s="10" t="s">
        <v>303</v>
      </c>
      <c r="C14" s="26">
        <v>56.740700000000004</v>
      </c>
      <c r="D14" s="37"/>
      <c r="E14" s="79" t="s">
        <v>319</v>
      </c>
      <c r="F14" s="10" t="s">
        <v>303</v>
      </c>
      <c r="G14" s="26">
        <v>83.41200000000002</v>
      </c>
      <c r="H14" s="10"/>
    </row>
    <row r="15" spans="1:8" x14ac:dyDescent="0.25">
      <c r="A15" s="10" t="s">
        <v>307</v>
      </c>
      <c r="B15" s="10" t="s">
        <v>303</v>
      </c>
      <c r="C15" s="26">
        <v>88.110400000000013</v>
      </c>
      <c r="D15" s="37"/>
      <c r="E15" s="79" t="s">
        <v>320</v>
      </c>
      <c r="F15" s="10" t="s">
        <v>303</v>
      </c>
      <c r="G15" s="26">
        <v>87.411133333333339</v>
      </c>
      <c r="H15" s="10"/>
    </row>
    <row r="16" spans="1:8" x14ac:dyDescent="0.25">
      <c r="A16" s="10" t="s">
        <v>308</v>
      </c>
      <c r="B16" s="10" t="s">
        <v>303</v>
      </c>
      <c r="C16" s="26">
        <v>71.504000000000019</v>
      </c>
      <c r="D16" s="37"/>
      <c r="E16" s="79" t="s">
        <v>321</v>
      </c>
      <c r="F16" s="10" t="s">
        <v>303</v>
      </c>
      <c r="G16" s="26">
        <v>91.518933333333337</v>
      </c>
      <c r="H16" s="10"/>
    </row>
    <row r="17" spans="1:8" x14ac:dyDescent="0.25">
      <c r="A17" s="10" t="s">
        <v>309</v>
      </c>
      <c r="B17" s="10" t="s">
        <v>303</v>
      </c>
      <c r="C17" s="26">
        <v>73.248000000000019</v>
      </c>
      <c r="D17" s="37"/>
      <c r="E17" s="79" t="s">
        <v>322</v>
      </c>
      <c r="F17" s="10" t="s">
        <v>303</v>
      </c>
      <c r="G17" s="26">
        <v>49.713916666666563</v>
      </c>
      <c r="H17" s="10"/>
    </row>
    <row r="18" spans="1:8" x14ac:dyDescent="0.25">
      <c r="A18" s="10" t="s">
        <v>310</v>
      </c>
      <c r="B18" s="10" t="s">
        <v>303</v>
      </c>
      <c r="C18" s="26">
        <v>80.48693333333334</v>
      </c>
      <c r="D18" s="37"/>
      <c r="E18" s="79" t="s">
        <v>323</v>
      </c>
      <c r="F18" s="10" t="s">
        <v>303</v>
      </c>
      <c r="G18" s="26">
        <v>71.14423398328691</v>
      </c>
      <c r="H18" s="10"/>
    </row>
    <row r="19" spans="1:8" x14ac:dyDescent="0.25">
      <c r="A19" s="10" t="s">
        <v>311</v>
      </c>
      <c r="B19" s="10" t="s">
        <v>303</v>
      </c>
      <c r="C19" s="26">
        <v>68.689600000000013</v>
      </c>
      <c r="D19" s="37"/>
      <c r="E19" s="79" t="s">
        <v>324</v>
      </c>
      <c r="F19" s="10"/>
      <c r="G19" s="26">
        <v>81.089283667621771</v>
      </c>
      <c r="H19" s="10"/>
    </row>
    <row r="20" spans="1:8" x14ac:dyDescent="0.25">
      <c r="A20" s="10" t="s">
        <v>312</v>
      </c>
      <c r="B20" s="10" t="s">
        <v>303</v>
      </c>
      <c r="C20" s="26">
        <v>68.689599999999999</v>
      </c>
      <c r="D20" s="37"/>
      <c r="E20" s="79" t="s">
        <v>325</v>
      </c>
      <c r="F20" s="10"/>
      <c r="G20" s="26">
        <v>80.561600000000013</v>
      </c>
      <c r="H20" s="10"/>
    </row>
    <row r="21" spans="1:8" x14ac:dyDescent="0.25">
      <c r="A21" s="10" t="s">
        <v>313</v>
      </c>
      <c r="B21" s="10" t="s">
        <v>303</v>
      </c>
      <c r="C21" s="26">
        <v>53.456200000000003</v>
      </c>
      <c r="D21" s="37"/>
      <c r="E21" s="79"/>
      <c r="F21" s="10"/>
      <c r="G21" s="10"/>
      <c r="H21" s="10"/>
    </row>
    <row r="22" spans="1:8" x14ac:dyDescent="0.25">
      <c r="A22" s="10" t="s">
        <v>314</v>
      </c>
      <c r="B22" s="10" t="s">
        <v>303</v>
      </c>
      <c r="C22" s="26">
        <v>58.247422999999998</v>
      </c>
      <c r="D22" s="37"/>
      <c r="E22" s="79"/>
      <c r="F22" s="10"/>
      <c r="G22" s="10"/>
      <c r="H22" s="10"/>
    </row>
    <row r="23" spans="1:8" x14ac:dyDescent="0.25">
      <c r="A23" s="10" t="s">
        <v>315</v>
      </c>
      <c r="B23" s="10" t="s">
        <v>303</v>
      </c>
      <c r="C23" s="26">
        <v>88.130564000000007</v>
      </c>
      <c r="D23" s="37"/>
      <c r="E23" s="79"/>
      <c r="F23" s="10"/>
      <c r="G23" s="10"/>
      <c r="H23" s="10"/>
    </row>
    <row r="24" spans="1:8" x14ac:dyDescent="0.25">
      <c r="A24" s="10" t="s">
        <v>326</v>
      </c>
      <c r="B24" s="10" t="s">
        <v>303</v>
      </c>
      <c r="C24" s="26">
        <v>59.79999999999999</v>
      </c>
      <c r="D24" s="37"/>
      <c r="E24" s="79"/>
      <c r="F24" s="10"/>
      <c r="G24" s="10"/>
      <c r="H24" s="10"/>
    </row>
    <row r="25" spans="1:8" x14ac:dyDescent="0.25">
      <c r="A25" s="72"/>
      <c r="B25" s="25"/>
      <c r="C25" s="73"/>
    </row>
    <row r="28" spans="1:8" ht="17.399999999999999" x14ac:dyDescent="0.25">
      <c r="A28" s="17" t="s">
        <v>52</v>
      </c>
    </row>
    <row r="29" spans="1:8" ht="28.95" customHeight="1" x14ac:dyDescent="0.25">
      <c r="A29" s="18"/>
      <c r="B29" s="18"/>
      <c r="C29" s="18"/>
      <c r="D29" s="19"/>
      <c r="E29" s="18"/>
      <c r="F29" s="18"/>
      <c r="G29" s="18"/>
      <c r="H29" s="19"/>
    </row>
    <row r="30" spans="1:8" ht="21.6" customHeight="1" x14ac:dyDescent="0.25">
      <c r="A30" s="20"/>
      <c r="B30" s="20"/>
      <c r="C30" s="20"/>
      <c r="D30" s="21"/>
      <c r="E30" s="20"/>
      <c r="F30" s="20"/>
      <c r="G30" s="20"/>
      <c r="H30" s="21"/>
    </row>
    <row r="31" spans="1:8" ht="28.95" customHeight="1" x14ac:dyDescent="0.25">
      <c r="A31" s="20"/>
      <c r="B31" s="20"/>
      <c r="C31" s="20"/>
      <c r="D31" s="21"/>
      <c r="E31" s="20"/>
      <c r="F31" s="20"/>
      <c r="G31" s="20"/>
      <c r="H31" s="21"/>
    </row>
    <row r="32" spans="1:8" ht="28.95" customHeight="1" x14ac:dyDescent="0.25">
      <c r="A32" s="20"/>
      <c r="B32" s="20"/>
      <c r="C32" s="20"/>
      <c r="D32" s="21"/>
      <c r="E32" s="20"/>
      <c r="F32" s="20"/>
      <c r="G32" s="20"/>
      <c r="H32" s="21"/>
    </row>
    <row r="33" spans="1:8" ht="28.95" customHeight="1" x14ac:dyDescent="0.25">
      <c r="A33" s="20"/>
      <c r="B33" s="20"/>
      <c r="C33" s="20"/>
      <c r="D33" s="21"/>
      <c r="E33" s="20"/>
      <c r="F33" s="20"/>
      <c r="G33" s="20"/>
      <c r="H33" s="21"/>
    </row>
    <row r="34" spans="1:8" ht="28.95" customHeight="1" x14ac:dyDescent="0.25">
      <c r="A34" s="20"/>
      <c r="B34" s="20"/>
      <c r="C34" s="20"/>
      <c r="D34" s="21"/>
      <c r="E34" s="20"/>
      <c r="F34" s="20"/>
      <c r="G34" s="20"/>
      <c r="H34" s="21"/>
    </row>
    <row r="36" spans="1:8" ht="16.8" x14ac:dyDescent="0.25">
      <c r="A36" s="22" t="s">
        <v>63</v>
      </c>
      <c r="B36" s="18"/>
      <c r="C36" s="18"/>
      <c r="D36" s="23"/>
      <c r="E36" s="22" t="s">
        <v>65</v>
      </c>
      <c r="F36" s="18"/>
      <c r="G36" s="18"/>
      <c r="H36" s="23"/>
    </row>
    <row r="37" spans="1:8" ht="20.85" customHeight="1" x14ac:dyDescent="0.25">
      <c r="A37" s="22" t="s">
        <v>66</v>
      </c>
      <c r="B37" s="20"/>
      <c r="C37" s="20"/>
      <c r="D37" s="24"/>
      <c r="E37" s="22" t="s">
        <v>64</v>
      </c>
      <c r="F37" s="20"/>
      <c r="G37" s="20"/>
      <c r="H37" s="24"/>
    </row>
    <row r="38" spans="1:8" ht="17.399999999999999" x14ac:dyDescent="0.3">
      <c r="A38" s="2"/>
      <c r="E38" s="2"/>
    </row>
  </sheetData>
  <mergeCells count="4">
    <mergeCell ref="E2:F2"/>
    <mergeCell ref="E3:F3"/>
    <mergeCell ref="E4:F4"/>
    <mergeCell ref="A7:H7"/>
  </mergeCells>
  <printOptions horizontalCentered="1"/>
  <pageMargins left="0.25" right="0.25" top="0.75" bottom="0.75" header="0.3" footer="0.3"/>
  <pageSetup paperSize="9" scale="75" orientation="portrait" r:id="rId1"/>
  <headerFooter scaleWithDoc="0" alignWithMargins="0">
    <oddHeader>&amp;L&amp;G&amp;C&amp;"Century Gothic,Bold"&amp;14&amp;K00-041Wine Order Form&amp;R&amp;"Century Gothic,Regular"&amp;8&amp;K00-044
Updated 13.02.2020</oddHeader>
    <oddFooter>&amp;C&amp;"Century Gothic,Regular"&amp;8Page &amp;P of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H54"/>
  <sheetViews>
    <sheetView tabSelected="1" view="pageLayout" topLeftCell="A13" zoomScaleNormal="100" workbookViewId="0">
      <selection activeCell="A38" sqref="A38:H38"/>
    </sheetView>
  </sheetViews>
  <sheetFormatPr defaultColWidth="8.88671875" defaultRowHeight="13.8" x14ac:dyDescent="0.25"/>
  <cols>
    <col min="1" max="1" width="37.109375" style="12" bestFit="1" customWidth="1"/>
    <col min="2" max="2" width="13.33203125" style="25" customWidth="1"/>
    <col min="3" max="3" width="11.33203125" style="12" customWidth="1"/>
    <col min="4" max="4" width="10.33203125" style="3" customWidth="1"/>
    <col min="5" max="5" width="28" style="12" bestFit="1" customWidth="1"/>
    <col min="6" max="6" width="11.33203125" style="25" bestFit="1" customWidth="1"/>
    <col min="7" max="7" width="11.109375" style="12" bestFit="1" customWidth="1"/>
    <col min="8" max="8" width="17" style="3" bestFit="1" customWidth="1"/>
    <col min="9" max="16384" width="8.88671875" style="12"/>
  </cols>
  <sheetData>
    <row r="2" spans="1:8" s="1" customFormat="1" ht="17.399999999999999" thickBot="1" x14ac:dyDescent="0.3">
      <c r="B2" s="32" t="s">
        <v>46</v>
      </c>
      <c r="D2" s="3"/>
      <c r="E2" s="161"/>
      <c r="F2" s="162"/>
      <c r="G2" s="4"/>
      <c r="H2" s="3"/>
    </row>
    <row r="3" spans="1:8" s="1" customFormat="1" ht="17.399999999999999" thickBot="1" x14ac:dyDescent="0.3">
      <c r="B3" s="32" t="s">
        <v>47</v>
      </c>
      <c r="D3" s="3"/>
      <c r="E3" s="161"/>
      <c r="F3" s="162"/>
      <c r="G3" s="4"/>
      <c r="H3" s="5"/>
    </row>
    <row r="4" spans="1:8" s="1" customFormat="1" ht="17.399999999999999" thickBot="1" x14ac:dyDescent="0.3">
      <c r="B4" s="32" t="s">
        <v>62</v>
      </c>
      <c r="D4" s="3"/>
      <c r="E4" s="161"/>
      <c r="F4" s="162"/>
      <c r="G4" s="4"/>
      <c r="H4" s="5"/>
    </row>
    <row r="5" spans="1:8" s="1" customFormat="1" x14ac:dyDescent="0.25">
      <c r="B5" s="4"/>
      <c r="D5" s="3"/>
      <c r="E5" s="6"/>
      <c r="F5" s="4"/>
      <c r="G5" s="4"/>
      <c r="H5" s="5"/>
    </row>
    <row r="6" spans="1:8" s="1" customFormat="1" x14ac:dyDescent="0.25">
      <c r="A6" s="1" t="s">
        <v>50</v>
      </c>
      <c r="B6" s="4"/>
      <c r="C6" s="4"/>
      <c r="D6" s="4"/>
      <c r="E6" s="4"/>
      <c r="F6" s="4"/>
      <c r="G6" s="4"/>
      <c r="H6" s="5"/>
    </row>
    <row r="7" spans="1:8" s="1" customFormat="1" ht="78.599999999999994" customHeight="1" x14ac:dyDescent="0.25">
      <c r="A7" s="163" t="s">
        <v>330</v>
      </c>
      <c r="B7" s="164"/>
      <c r="C7" s="164"/>
      <c r="D7" s="164"/>
      <c r="E7" s="164"/>
      <c r="F7" s="164"/>
      <c r="G7" s="164"/>
      <c r="H7" s="164"/>
    </row>
    <row r="8" spans="1:8" s="1" customFormat="1" x14ac:dyDescent="0.25">
      <c r="B8" s="4"/>
      <c r="D8" s="3"/>
      <c r="E8" s="4"/>
      <c r="F8" s="4"/>
      <c r="H8" s="5"/>
    </row>
    <row r="9" spans="1:8" s="16" customFormat="1" ht="27.6" x14ac:dyDescent="0.3">
      <c r="A9" s="15" t="s">
        <v>19</v>
      </c>
      <c r="B9" s="28" t="s">
        <v>20</v>
      </c>
      <c r="C9" s="28" t="s">
        <v>59</v>
      </c>
      <c r="D9" s="43" t="s">
        <v>61</v>
      </c>
      <c r="E9" s="47" t="s">
        <v>19</v>
      </c>
      <c r="F9" s="29" t="s">
        <v>20</v>
      </c>
      <c r="G9" s="29" t="s">
        <v>60</v>
      </c>
      <c r="H9" s="28" t="s">
        <v>61</v>
      </c>
    </row>
    <row r="10" spans="1:8" x14ac:dyDescent="0.25">
      <c r="A10" s="51" t="s">
        <v>297</v>
      </c>
      <c r="B10" s="51"/>
      <c r="C10" s="52"/>
      <c r="D10" s="53"/>
      <c r="E10" s="54" t="s">
        <v>296</v>
      </c>
      <c r="F10" s="51"/>
      <c r="G10" s="51"/>
      <c r="H10" s="55"/>
    </row>
    <row r="11" spans="1:8" x14ac:dyDescent="0.25">
      <c r="A11" s="56" t="s">
        <v>295</v>
      </c>
      <c r="B11" s="59" t="s">
        <v>298</v>
      </c>
      <c r="C11" s="57">
        <v>215.05</v>
      </c>
      <c r="D11" s="86"/>
      <c r="E11" s="58" t="s">
        <v>294</v>
      </c>
      <c r="F11" s="59" t="s">
        <v>298</v>
      </c>
      <c r="G11" s="57">
        <v>206.99999999999994</v>
      </c>
      <c r="H11" s="85"/>
    </row>
    <row r="12" spans="1:8" x14ac:dyDescent="0.25">
      <c r="A12" s="56" t="s">
        <v>293</v>
      </c>
      <c r="B12" s="59" t="s">
        <v>298</v>
      </c>
      <c r="C12" s="57">
        <v>182.85</v>
      </c>
      <c r="D12" s="86"/>
      <c r="E12" s="58" t="s">
        <v>292</v>
      </c>
      <c r="F12" s="59" t="s">
        <v>455</v>
      </c>
      <c r="G12" s="57">
        <v>27.19</v>
      </c>
      <c r="H12" s="85"/>
    </row>
    <row r="13" spans="1:8" x14ac:dyDescent="0.25">
      <c r="A13" s="56" t="s">
        <v>291</v>
      </c>
      <c r="B13" s="59" t="s">
        <v>455</v>
      </c>
      <c r="C13" s="57">
        <v>34.5</v>
      </c>
      <c r="D13" s="86"/>
      <c r="E13" s="58" t="s">
        <v>492</v>
      </c>
      <c r="F13" s="59" t="s">
        <v>298</v>
      </c>
      <c r="G13" s="57">
        <v>85.05</v>
      </c>
      <c r="H13" s="85"/>
    </row>
    <row r="14" spans="1:8" x14ac:dyDescent="0.25">
      <c r="A14" s="56" t="s">
        <v>290</v>
      </c>
      <c r="B14" s="59" t="s">
        <v>298</v>
      </c>
      <c r="C14" s="57">
        <v>78.14</v>
      </c>
      <c r="D14" s="86"/>
      <c r="E14" s="58" t="s">
        <v>289</v>
      </c>
      <c r="F14" s="59" t="s">
        <v>298</v>
      </c>
      <c r="G14" s="57">
        <v>92.81</v>
      </c>
      <c r="H14" s="85"/>
    </row>
    <row r="15" spans="1:8" ht="13.8" customHeight="1" x14ac:dyDescent="0.25">
      <c r="A15" s="56" t="s">
        <v>288</v>
      </c>
      <c r="B15" s="59" t="s">
        <v>298</v>
      </c>
      <c r="C15" s="57">
        <v>75.842500000000015</v>
      </c>
      <c r="D15" s="86"/>
      <c r="E15" s="60" t="s">
        <v>287</v>
      </c>
      <c r="F15" s="61"/>
      <c r="G15" s="62"/>
      <c r="H15" s="90"/>
    </row>
    <row r="16" spans="1:8" x14ac:dyDescent="0.25">
      <c r="A16" s="56" t="s">
        <v>446</v>
      </c>
      <c r="B16" s="59" t="s">
        <v>298</v>
      </c>
      <c r="C16" s="57">
        <v>111.56026785714285</v>
      </c>
      <c r="D16" s="86"/>
      <c r="E16" s="63" t="s">
        <v>347</v>
      </c>
      <c r="F16" s="59" t="s">
        <v>298</v>
      </c>
      <c r="G16" s="57">
        <v>224.24999999999997</v>
      </c>
      <c r="H16" s="91"/>
    </row>
    <row r="17" spans="1:8" x14ac:dyDescent="0.25">
      <c r="A17" s="63" t="s">
        <v>284</v>
      </c>
      <c r="B17" s="59" t="s">
        <v>298</v>
      </c>
      <c r="C17" s="57">
        <v>299</v>
      </c>
      <c r="D17" s="91"/>
      <c r="E17" s="63" t="s">
        <v>493</v>
      </c>
      <c r="F17" s="59" t="s">
        <v>298</v>
      </c>
      <c r="G17" s="57">
        <v>91.938392857142844</v>
      </c>
      <c r="H17" s="91"/>
    </row>
    <row r="18" spans="1:8" x14ac:dyDescent="0.25">
      <c r="A18" s="56" t="s">
        <v>286</v>
      </c>
      <c r="B18" s="59" t="s">
        <v>298</v>
      </c>
      <c r="C18" s="57">
        <v>109.24999999999999</v>
      </c>
      <c r="D18" s="86"/>
      <c r="E18" s="63" t="s">
        <v>285</v>
      </c>
      <c r="F18" s="59" t="s">
        <v>298</v>
      </c>
      <c r="G18" s="57">
        <v>81.704800000000006</v>
      </c>
      <c r="H18" s="91"/>
    </row>
    <row r="19" spans="1:8" x14ac:dyDescent="0.25">
      <c r="A19" s="56" t="s">
        <v>482</v>
      </c>
      <c r="B19" s="59" t="s">
        <v>298</v>
      </c>
      <c r="C19" s="57">
        <v>113.78839285714282</v>
      </c>
      <c r="D19" s="86"/>
      <c r="E19" s="60" t="s">
        <v>451</v>
      </c>
      <c r="F19" s="61"/>
      <c r="G19" s="62"/>
      <c r="H19" s="90"/>
    </row>
    <row r="20" spans="1:8" x14ac:dyDescent="0.25">
      <c r="A20" s="63" t="s">
        <v>282</v>
      </c>
      <c r="B20" s="59" t="s">
        <v>298</v>
      </c>
      <c r="C20" s="57">
        <v>298.99999999999989</v>
      </c>
      <c r="D20" s="91"/>
      <c r="E20" s="63" t="s">
        <v>452</v>
      </c>
      <c r="F20" s="59" t="s">
        <v>298</v>
      </c>
      <c r="G20" s="57">
        <v>57.438392857142844</v>
      </c>
      <c r="H20" s="91"/>
    </row>
    <row r="21" spans="1:8" x14ac:dyDescent="0.25">
      <c r="A21" s="63" t="s">
        <v>483</v>
      </c>
      <c r="B21" s="64" t="s">
        <v>481</v>
      </c>
      <c r="C21" s="57">
        <v>37.931842105263158</v>
      </c>
      <c r="D21" s="91"/>
      <c r="E21" s="63" t="s">
        <v>453</v>
      </c>
      <c r="F21" s="59" t="s">
        <v>298</v>
      </c>
      <c r="G21" s="57">
        <v>25.874999999999996</v>
      </c>
      <c r="H21" s="91"/>
    </row>
    <row r="22" spans="1:8" x14ac:dyDescent="0.25">
      <c r="A22" s="56" t="s">
        <v>484</v>
      </c>
      <c r="B22" s="59" t="s">
        <v>298</v>
      </c>
      <c r="C22" s="57">
        <v>107.53</v>
      </c>
      <c r="D22" s="86"/>
      <c r="E22" s="63" t="s">
        <v>454</v>
      </c>
      <c r="F22" s="59" t="s">
        <v>455</v>
      </c>
      <c r="G22" s="57">
        <v>34.5</v>
      </c>
      <c r="H22" s="91"/>
    </row>
    <row r="23" spans="1:8" x14ac:dyDescent="0.25">
      <c r="A23" s="56" t="s">
        <v>283</v>
      </c>
      <c r="B23" s="59" t="s">
        <v>298</v>
      </c>
      <c r="C23" s="57">
        <v>136.18</v>
      </c>
      <c r="D23" s="86"/>
      <c r="E23" s="63" t="s">
        <v>456</v>
      </c>
      <c r="F23" s="153" t="s">
        <v>147</v>
      </c>
      <c r="G23" s="57">
        <v>75.349999999999994</v>
      </c>
      <c r="H23" s="91"/>
    </row>
    <row r="24" spans="1:8" x14ac:dyDescent="0.25">
      <c r="A24" s="56"/>
      <c r="B24" s="59"/>
      <c r="C24" s="57"/>
      <c r="D24" s="86"/>
      <c r="E24" s="63" t="s">
        <v>460</v>
      </c>
      <c r="F24" s="64" t="s">
        <v>485</v>
      </c>
      <c r="G24" s="56" t="s">
        <v>466</v>
      </c>
      <c r="H24" s="91"/>
    </row>
    <row r="25" spans="1:8" ht="14.4" customHeight="1" x14ac:dyDescent="0.3">
      <c r="A25" s="51" t="s">
        <v>281</v>
      </c>
      <c r="B25" s="51"/>
      <c r="C25" s="52"/>
      <c r="D25" s="87"/>
      <c r="E25" s="10" t="s">
        <v>461</v>
      </c>
      <c r="F25" s="39" t="s">
        <v>182</v>
      </c>
      <c r="G25" s="26">
        <v>87.71</v>
      </c>
      <c r="H25" s="44"/>
    </row>
    <row r="26" spans="1:8" x14ac:dyDescent="0.25">
      <c r="A26" s="56" t="s">
        <v>280</v>
      </c>
      <c r="B26" s="59" t="s">
        <v>450</v>
      </c>
      <c r="C26" s="69">
        <v>49.23</v>
      </c>
      <c r="D26" s="86"/>
      <c r="E26" s="60" t="s">
        <v>457</v>
      </c>
      <c r="F26" s="61"/>
      <c r="G26" s="62"/>
      <c r="H26" s="90"/>
    </row>
    <row r="27" spans="1:8" x14ac:dyDescent="0.25">
      <c r="A27" s="56" t="s">
        <v>279</v>
      </c>
      <c r="B27" s="59" t="s">
        <v>450</v>
      </c>
      <c r="C27" s="69">
        <v>57.34</v>
      </c>
      <c r="D27" s="106"/>
      <c r="E27" s="63" t="s">
        <v>462</v>
      </c>
      <c r="F27" s="64" t="s">
        <v>486</v>
      </c>
      <c r="G27" s="56" t="s">
        <v>467</v>
      </c>
      <c r="H27" s="91"/>
    </row>
    <row r="28" spans="1:8" x14ac:dyDescent="0.25">
      <c r="A28" s="56"/>
      <c r="B28" s="59"/>
      <c r="C28" s="69"/>
      <c r="D28" s="86"/>
      <c r="E28" s="63" t="s">
        <v>458</v>
      </c>
      <c r="F28" s="64" t="s">
        <v>485</v>
      </c>
      <c r="G28" s="56" t="s">
        <v>494</v>
      </c>
      <c r="H28" s="91"/>
    </row>
    <row r="29" spans="1:8" x14ac:dyDescent="0.25">
      <c r="A29" s="61" t="s">
        <v>299</v>
      </c>
      <c r="B29" s="61"/>
      <c r="C29" s="65"/>
      <c r="D29" s="88"/>
      <c r="E29" s="63" t="s">
        <v>459</v>
      </c>
      <c r="F29" s="64" t="s">
        <v>486</v>
      </c>
      <c r="G29" s="57">
        <v>490.53</v>
      </c>
      <c r="H29" s="91"/>
    </row>
    <row r="30" spans="1:8" x14ac:dyDescent="0.25">
      <c r="A30" s="64" t="s">
        <v>278</v>
      </c>
      <c r="B30" s="59" t="s">
        <v>298</v>
      </c>
      <c r="C30" s="57">
        <v>203.83749999999998</v>
      </c>
      <c r="D30" s="89"/>
      <c r="E30" s="63"/>
      <c r="F30" s="64"/>
      <c r="G30" s="56"/>
      <c r="H30" s="91"/>
    </row>
    <row r="31" spans="1:8" x14ac:dyDescent="0.25">
      <c r="A31" s="64" t="s">
        <v>490</v>
      </c>
      <c r="B31" s="59" t="s">
        <v>298</v>
      </c>
      <c r="C31" s="57">
        <v>93.3</v>
      </c>
      <c r="D31" s="89"/>
      <c r="E31" s="63"/>
      <c r="F31" s="64"/>
      <c r="G31" s="56"/>
      <c r="H31" s="91"/>
    </row>
    <row r="32" spans="1:8" x14ac:dyDescent="0.25">
      <c r="A32" s="64" t="s">
        <v>491</v>
      </c>
      <c r="B32" s="59" t="s">
        <v>298</v>
      </c>
      <c r="C32" s="57">
        <v>77.959999999999994</v>
      </c>
      <c r="D32" s="89"/>
      <c r="E32" s="63"/>
      <c r="F32" s="64"/>
      <c r="G32" s="56"/>
      <c r="H32" s="91"/>
    </row>
    <row r="33" spans="1:8" x14ac:dyDescent="0.25">
      <c r="A33" s="64" t="s">
        <v>478</v>
      </c>
      <c r="B33" s="59" t="s">
        <v>298</v>
      </c>
      <c r="C33" s="57">
        <v>109.25</v>
      </c>
      <c r="D33" s="89"/>
      <c r="E33" s="63"/>
      <c r="F33" s="64"/>
      <c r="G33" s="56"/>
      <c r="H33" s="91"/>
    </row>
    <row r="34" spans="1:8" x14ac:dyDescent="0.25">
      <c r="A34" s="64" t="s">
        <v>479</v>
      </c>
      <c r="B34" s="59" t="s">
        <v>298</v>
      </c>
      <c r="C34" s="57">
        <v>97.749999999999986</v>
      </c>
      <c r="D34" s="89"/>
      <c r="E34" s="63"/>
      <c r="F34" s="64"/>
      <c r="G34" s="56"/>
      <c r="H34" s="91"/>
    </row>
    <row r="37" spans="1:8" x14ac:dyDescent="0.25">
      <c r="A37" s="180" t="s">
        <v>495</v>
      </c>
      <c r="B37" s="180"/>
      <c r="C37" s="180"/>
      <c r="D37" s="180"/>
      <c r="E37" s="180"/>
      <c r="F37" s="180"/>
      <c r="G37" s="180"/>
      <c r="H37" s="180"/>
    </row>
    <row r="38" spans="1:8" ht="37.200000000000003" customHeight="1" x14ac:dyDescent="0.25">
      <c r="A38" s="181"/>
      <c r="B38" s="181"/>
      <c r="C38" s="181"/>
      <c r="D38" s="181"/>
      <c r="E38" s="181"/>
      <c r="F38" s="181"/>
      <c r="G38" s="181"/>
      <c r="H38" s="181"/>
    </row>
    <row r="40" spans="1:8" ht="17.399999999999999" x14ac:dyDescent="0.25">
      <c r="A40" s="17" t="s">
        <v>52</v>
      </c>
      <c r="B40" s="12"/>
    </row>
    <row r="41" spans="1:8" ht="28.35" customHeight="1" x14ac:dyDescent="0.25">
      <c r="A41" s="18"/>
      <c r="B41" s="30"/>
      <c r="C41" s="18"/>
      <c r="D41" s="19"/>
    </row>
    <row r="42" spans="1:8" ht="28.35" customHeight="1" x14ac:dyDescent="0.25">
      <c r="A42" s="20"/>
      <c r="B42" s="31"/>
      <c r="C42" s="20"/>
      <c r="D42" s="21"/>
      <c r="E42" s="20"/>
      <c r="F42" s="31"/>
      <c r="G42" s="20"/>
      <c r="H42" s="21"/>
    </row>
    <row r="43" spans="1:8" ht="28.35" customHeight="1" x14ac:dyDescent="0.25">
      <c r="A43" s="20"/>
      <c r="B43" s="31"/>
      <c r="C43" s="20"/>
      <c r="D43" s="21"/>
      <c r="E43" s="20"/>
      <c r="F43" s="31"/>
      <c r="G43" s="20"/>
      <c r="H43" s="21"/>
    </row>
    <row r="44" spans="1:8" ht="28.35" customHeight="1" x14ac:dyDescent="0.25">
      <c r="A44" s="20"/>
      <c r="B44" s="31"/>
      <c r="C44" s="20"/>
      <c r="D44" s="21"/>
      <c r="E44" s="20"/>
      <c r="F44" s="31"/>
      <c r="G44" s="20"/>
      <c r="H44" s="21"/>
    </row>
    <row r="45" spans="1:8" ht="28.35" customHeight="1" x14ac:dyDescent="0.25">
      <c r="A45" s="20"/>
      <c r="B45" s="31"/>
      <c r="C45" s="20"/>
      <c r="D45" s="21"/>
      <c r="E45" s="20"/>
      <c r="F45" s="31"/>
      <c r="G45" s="20"/>
      <c r="H45" s="21"/>
    </row>
    <row r="46" spans="1:8" ht="28.35" customHeight="1" x14ac:dyDescent="0.25">
      <c r="A46" s="20"/>
      <c r="B46" s="31"/>
      <c r="C46" s="20"/>
      <c r="D46" s="21"/>
      <c r="E46" s="20"/>
      <c r="F46" s="31"/>
      <c r="G46" s="20"/>
      <c r="H46" s="21"/>
    </row>
    <row r="47" spans="1:8" ht="28.35" customHeight="1" x14ac:dyDescent="0.25">
      <c r="A47" s="20"/>
      <c r="B47" s="31"/>
      <c r="C47" s="20"/>
      <c r="D47" s="21"/>
      <c r="E47" s="20"/>
      <c r="F47" s="31"/>
      <c r="G47" s="20"/>
      <c r="H47" s="21"/>
    </row>
    <row r="48" spans="1:8" ht="28.35" customHeight="1" x14ac:dyDescent="0.25">
      <c r="A48" s="20"/>
      <c r="B48" s="31"/>
      <c r="C48" s="20"/>
      <c r="D48" s="21"/>
      <c r="E48" s="20"/>
      <c r="F48" s="31"/>
      <c r="G48" s="20"/>
      <c r="H48" s="21"/>
    </row>
    <row r="50" spans="1:8" ht="16.8" x14ac:dyDescent="0.25">
      <c r="A50" s="22" t="s">
        <v>63</v>
      </c>
      <c r="B50" s="30"/>
      <c r="C50" s="18"/>
      <c r="D50" s="23"/>
      <c r="E50" s="22" t="s">
        <v>65</v>
      </c>
      <c r="F50" s="30"/>
      <c r="G50" s="18"/>
      <c r="H50" s="23"/>
    </row>
    <row r="51" spans="1:8" ht="21.6" customHeight="1" x14ac:dyDescent="0.25">
      <c r="A51" s="22" t="s">
        <v>66</v>
      </c>
      <c r="B51" s="31"/>
      <c r="C51" s="20"/>
      <c r="D51" s="24"/>
      <c r="E51" s="22" t="s">
        <v>64</v>
      </c>
      <c r="F51" s="92"/>
      <c r="G51" s="20"/>
      <c r="H51" s="24"/>
    </row>
    <row r="52" spans="1:8" ht="17.399999999999999" x14ac:dyDescent="0.3">
      <c r="A52" s="2"/>
      <c r="E52" s="2"/>
    </row>
    <row r="54" spans="1:8" ht="13.95" customHeight="1" x14ac:dyDescent="0.25">
      <c r="A54" s="159" t="s">
        <v>300</v>
      </c>
      <c r="B54" s="159"/>
      <c r="C54" s="159"/>
      <c r="D54" s="159"/>
      <c r="E54" s="159"/>
      <c r="F54" s="159"/>
      <c r="G54" s="159"/>
      <c r="H54" s="159"/>
    </row>
  </sheetData>
  <mergeCells count="7">
    <mergeCell ref="A54:H54"/>
    <mergeCell ref="A37:H37"/>
    <mergeCell ref="A38:H38"/>
    <mergeCell ref="E2:F2"/>
    <mergeCell ref="E3:F3"/>
    <mergeCell ref="E4:F4"/>
    <mergeCell ref="A7:H7"/>
  </mergeCells>
  <printOptions horizontalCentered="1"/>
  <pageMargins left="0.25" right="0.25" top="0.75" bottom="0.48599999999999999" header="0.3" footer="0.16200000000000001"/>
  <pageSetup paperSize="9" scale="70" fitToHeight="0" orientation="portrait" r:id="rId1"/>
  <headerFooter scaleWithDoc="0" alignWithMargins="0">
    <oddHeader>&amp;C&amp;"Century Gothic,Bold"&amp;14&amp;K00-030Mashatu Nature Reserve
Meat Order Form</oddHeader>
    <oddFooter>&amp;C&amp;"Century Gothic,Regular"&amp;8Page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62"/>
  <sheetViews>
    <sheetView view="pageLayout" topLeftCell="A29" zoomScale="85" zoomScaleNormal="100" zoomScalePageLayoutView="85" workbookViewId="0">
      <selection activeCell="I43" sqref="I43"/>
    </sheetView>
  </sheetViews>
  <sheetFormatPr defaultColWidth="8.88671875" defaultRowHeight="13.8" x14ac:dyDescent="0.25"/>
  <cols>
    <col min="1" max="1" width="45.5546875" style="12" bestFit="1" customWidth="1"/>
    <col min="2" max="2" width="10.109375" style="25" customWidth="1"/>
    <col min="3" max="3" width="11.33203125" style="12" customWidth="1"/>
    <col min="4" max="4" width="10.33203125" style="3" bestFit="1" customWidth="1"/>
    <col min="5" max="5" width="51" style="12" customWidth="1"/>
    <col min="6" max="6" width="10.109375" style="25" customWidth="1"/>
    <col min="7" max="7" width="11.109375" style="12" bestFit="1" customWidth="1"/>
    <col min="8" max="8" width="10.44140625" style="3" bestFit="1" customWidth="1"/>
    <col min="9" max="9" width="16.6640625" style="12" customWidth="1"/>
    <col min="10" max="16384" width="8.88671875" style="12"/>
  </cols>
  <sheetData>
    <row r="2" spans="1:8" s="1" customFormat="1" ht="17.399999999999999" thickBot="1" x14ac:dyDescent="0.3">
      <c r="B2" s="32" t="s">
        <v>46</v>
      </c>
      <c r="D2" s="3"/>
      <c r="E2" s="161"/>
      <c r="F2" s="162"/>
      <c r="G2" s="4"/>
      <c r="H2" s="3"/>
    </row>
    <row r="3" spans="1:8" s="1" customFormat="1" ht="17.399999999999999" thickBot="1" x14ac:dyDescent="0.3">
      <c r="B3" s="32" t="s">
        <v>47</v>
      </c>
      <c r="D3" s="3"/>
      <c r="E3" s="161"/>
      <c r="F3" s="162"/>
      <c r="G3" s="4"/>
      <c r="H3" s="5"/>
    </row>
    <row r="4" spans="1:8" s="1" customFormat="1" ht="17.399999999999999" thickBot="1" x14ac:dyDescent="0.3">
      <c r="B4" s="32" t="s">
        <v>62</v>
      </c>
      <c r="D4" s="3"/>
      <c r="E4" s="161"/>
      <c r="F4" s="162"/>
      <c r="G4" s="4"/>
      <c r="H4" s="5"/>
    </row>
    <row r="5" spans="1:8" s="1" customFormat="1" x14ac:dyDescent="0.25">
      <c r="B5" s="4"/>
      <c r="D5" s="3"/>
      <c r="E5" s="6"/>
      <c r="F5" s="4"/>
      <c r="G5" s="4"/>
      <c r="H5" s="5"/>
    </row>
    <row r="6" spans="1:8" s="1" customFormat="1" x14ac:dyDescent="0.25">
      <c r="A6" s="1" t="s">
        <v>50</v>
      </c>
      <c r="B6" s="4"/>
      <c r="C6" s="4"/>
      <c r="D6" s="4"/>
      <c r="E6" s="4"/>
      <c r="F6" s="4"/>
      <c r="G6" s="4"/>
      <c r="H6" s="5"/>
    </row>
    <row r="7" spans="1:8" s="1" customFormat="1" ht="78.599999999999994" customHeight="1" x14ac:dyDescent="0.25">
      <c r="A7" s="163" t="s">
        <v>335</v>
      </c>
      <c r="B7" s="164"/>
      <c r="C7" s="164"/>
      <c r="D7" s="164"/>
      <c r="E7" s="164"/>
      <c r="F7" s="164"/>
      <c r="G7" s="164"/>
      <c r="H7" s="164"/>
    </row>
    <row r="8" spans="1:8" s="1" customFormat="1" x14ac:dyDescent="0.25">
      <c r="B8" s="4"/>
      <c r="D8" s="3"/>
      <c r="E8" s="4"/>
      <c r="F8" s="4"/>
      <c r="H8" s="5"/>
    </row>
    <row r="9" spans="1:8" s="16" customFormat="1" ht="41.4" x14ac:dyDescent="0.3">
      <c r="A9" s="15" t="s">
        <v>19</v>
      </c>
      <c r="B9" s="112" t="s">
        <v>20</v>
      </c>
      <c r="C9" s="28" t="s">
        <v>434</v>
      </c>
      <c r="D9" s="28" t="s">
        <v>61</v>
      </c>
      <c r="E9" s="118" t="s">
        <v>19</v>
      </c>
      <c r="F9" s="29" t="s">
        <v>20</v>
      </c>
      <c r="G9" s="29" t="s">
        <v>434</v>
      </c>
      <c r="H9" s="28" t="s">
        <v>61</v>
      </c>
    </row>
    <row r="10" spans="1:8" x14ac:dyDescent="0.25">
      <c r="A10" s="51" t="s">
        <v>364</v>
      </c>
      <c r="B10" s="113"/>
      <c r="C10" s="52"/>
      <c r="D10" s="120"/>
      <c r="E10" s="113" t="s">
        <v>411</v>
      </c>
      <c r="F10" s="51"/>
      <c r="G10" s="52"/>
      <c r="H10" s="120"/>
    </row>
    <row r="11" spans="1:8" s="18" customFormat="1" ht="14.4" x14ac:dyDescent="0.3">
      <c r="A11" s="56" t="s">
        <v>362</v>
      </c>
      <c r="B11" s="114" t="s">
        <v>334</v>
      </c>
      <c r="C11" s="57">
        <v>116.97</v>
      </c>
      <c r="D11" s="85"/>
      <c r="E11" s="124" t="s">
        <v>397</v>
      </c>
      <c r="F11" s="102" t="s">
        <v>334</v>
      </c>
      <c r="G11" s="155">
        <v>197.76549999999997</v>
      </c>
      <c r="H11" s="85"/>
    </row>
    <row r="12" spans="1:8" s="20" customFormat="1" ht="14.4" x14ac:dyDescent="0.3">
      <c r="A12" s="56" t="s">
        <v>363</v>
      </c>
      <c r="B12" s="114" t="s">
        <v>334</v>
      </c>
      <c r="C12" s="57">
        <v>111.88</v>
      </c>
      <c r="D12" s="85"/>
      <c r="E12" s="129" t="s">
        <v>398</v>
      </c>
      <c r="F12" s="102" t="s">
        <v>334</v>
      </c>
      <c r="G12" s="157">
        <v>130.1</v>
      </c>
      <c r="H12" s="85"/>
    </row>
    <row r="13" spans="1:8" s="20" customFormat="1" ht="14.4" x14ac:dyDescent="0.3">
      <c r="A13" s="130" t="s">
        <v>365</v>
      </c>
      <c r="B13" s="114" t="s">
        <v>334</v>
      </c>
      <c r="C13" s="57">
        <v>94.3</v>
      </c>
      <c r="D13" s="85"/>
      <c r="E13" s="129" t="s">
        <v>399</v>
      </c>
      <c r="F13" s="102" t="s">
        <v>334</v>
      </c>
      <c r="G13" s="157">
        <v>128.16</v>
      </c>
      <c r="H13" s="85"/>
    </row>
    <row r="14" spans="1:8" s="20" customFormat="1" ht="14.4" x14ac:dyDescent="0.3">
      <c r="A14" s="130" t="s">
        <v>366</v>
      </c>
      <c r="B14" s="114" t="s">
        <v>334</v>
      </c>
      <c r="C14" s="57">
        <v>106.91</v>
      </c>
      <c r="D14" s="85"/>
      <c r="E14" s="129" t="s">
        <v>400</v>
      </c>
      <c r="F14" s="102" t="s">
        <v>334</v>
      </c>
      <c r="G14" s="157">
        <v>130.1</v>
      </c>
      <c r="H14" s="85"/>
    </row>
    <row r="15" spans="1:8" s="20" customFormat="1" ht="14.4" x14ac:dyDescent="0.3">
      <c r="A15" s="130" t="s">
        <v>367</v>
      </c>
      <c r="B15" s="114" t="s">
        <v>334</v>
      </c>
      <c r="C15" s="57">
        <v>124.03</v>
      </c>
      <c r="D15" s="85"/>
      <c r="E15" s="129" t="s">
        <v>401</v>
      </c>
      <c r="F15" s="102" t="s">
        <v>334</v>
      </c>
      <c r="G15" s="157">
        <v>130.1</v>
      </c>
      <c r="H15" s="85"/>
    </row>
    <row r="16" spans="1:8" s="20" customFormat="1" ht="14.4" x14ac:dyDescent="0.3">
      <c r="A16" s="130" t="s">
        <v>368</v>
      </c>
      <c r="B16" s="114" t="s">
        <v>334</v>
      </c>
      <c r="C16" s="57">
        <v>116.97</v>
      </c>
      <c r="D16" s="85"/>
      <c r="E16" s="129" t="s">
        <v>402</v>
      </c>
      <c r="F16" s="102" t="s">
        <v>334</v>
      </c>
      <c r="G16" s="157">
        <v>128.16</v>
      </c>
      <c r="H16" s="85"/>
    </row>
    <row r="17" spans="1:8" s="20" customFormat="1" ht="14.4" x14ac:dyDescent="0.3">
      <c r="A17" s="130" t="s">
        <v>369</v>
      </c>
      <c r="B17" s="114" t="s">
        <v>334</v>
      </c>
      <c r="C17" s="57">
        <v>124.03</v>
      </c>
      <c r="D17" s="85"/>
      <c r="E17" s="129" t="s">
        <v>403</v>
      </c>
      <c r="F17" s="102" t="s">
        <v>334</v>
      </c>
      <c r="G17" s="155">
        <v>96.045535714285705</v>
      </c>
      <c r="H17" s="85"/>
    </row>
    <row r="18" spans="1:8" ht="14.4" x14ac:dyDescent="0.3">
      <c r="A18" s="117" t="s">
        <v>433</v>
      </c>
      <c r="B18" s="128" t="s">
        <v>334</v>
      </c>
      <c r="C18" s="156">
        <v>130.06</v>
      </c>
      <c r="D18" s="121"/>
      <c r="F18" s="12"/>
      <c r="H18" s="140"/>
    </row>
    <row r="19" spans="1:8" x14ac:dyDescent="0.25">
      <c r="A19" s="51" t="s">
        <v>370</v>
      </c>
      <c r="B19" s="116"/>
      <c r="C19" s="52"/>
      <c r="D19" s="120"/>
      <c r="E19" s="113" t="s">
        <v>409</v>
      </c>
      <c r="F19" s="51"/>
      <c r="G19" s="52"/>
      <c r="H19" s="120"/>
    </row>
    <row r="20" spans="1:8" s="18" customFormat="1" ht="17.25" customHeight="1" x14ac:dyDescent="0.3">
      <c r="A20" s="123" t="s">
        <v>371</v>
      </c>
      <c r="B20" s="114" t="s">
        <v>334</v>
      </c>
      <c r="C20" s="57">
        <v>176.72</v>
      </c>
      <c r="D20" s="85"/>
      <c r="E20" s="124" t="s">
        <v>404</v>
      </c>
      <c r="F20" s="102" t="s">
        <v>334</v>
      </c>
      <c r="G20" s="157">
        <v>121.85</v>
      </c>
      <c r="H20" s="85"/>
    </row>
    <row r="21" spans="1:8" s="20" customFormat="1" ht="14.4" x14ac:dyDescent="0.3">
      <c r="A21" s="130" t="s">
        <v>372</v>
      </c>
      <c r="B21" s="114" t="s">
        <v>334</v>
      </c>
      <c r="C21" s="57">
        <v>564.59</v>
      </c>
      <c r="D21" s="85"/>
      <c r="E21" s="129" t="s">
        <v>405</v>
      </c>
      <c r="F21" s="102" t="s">
        <v>334</v>
      </c>
      <c r="G21" s="157">
        <v>121.85</v>
      </c>
      <c r="H21" s="85"/>
    </row>
    <row r="22" spans="1:8" s="20" customFormat="1" ht="14.4" x14ac:dyDescent="0.3">
      <c r="A22" s="130" t="s">
        <v>373</v>
      </c>
      <c r="B22" s="114" t="s">
        <v>334</v>
      </c>
      <c r="C22" s="157">
        <v>348.83</v>
      </c>
      <c r="D22" s="85"/>
      <c r="E22" s="129" t="s">
        <v>406</v>
      </c>
      <c r="F22" s="102" t="s">
        <v>334</v>
      </c>
      <c r="G22" s="157">
        <v>121.85</v>
      </c>
      <c r="H22" s="85"/>
    </row>
    <row r="23" spans="1:8" s="20" customFormat="1" ht="14.4" x14ac:dyDescent="0.3">
      <c r="A23" s="130" t="s">
        <v>374</v>
      </c>
      <c r="B23" s="115" t="s">
        <v>334</v>
      </c>
      <c r="C23" s="157">
        <v>512.23</v>
      </c>
      <c r="D23" s="85"/>
      <c r="E23" s="119" t="s">
        <v>348</v>
      </c>
      <c r="F23" s="102"/>
      <c r="G23" s="99"/>
      <c r="H23" s="85"/>
    </row>
    <row r="24" spans="1:8" s="20" customFormat="1" x14ac:dyDescent="0.25">
      <c r="A24" s="10"/>
      <c r="B24" s="10"/>
      <c r="C24" s="10"/>
      <c r="D24" s="10"/>
      <c r="F24" s="102"/>
      <c r="G24" s="99"/>
      <c r="H24" s="85"/>
    </row>
    <row r="25" spans="1:8" ht="14.4" x14ac:dyDescent="0.25">
      <c r="A25" s="132"/>
      <c r="B25" s="128"/>
      <c r="C25" s="127"/>
      <c r="D25" s="125"/>
      <c r="F25" s="126"/>
      <c r="G25" s="127"/>
      <c r="H25" s="125"/>
    </row>
    <row r="26" spans="1:8" x14ac:dyDescent="0.25">
      <c r="A26" s="51" t="s">
        <v>375</v>
      </c>
      <c r="B26" s="116"/>
      <c r="C26" s="52"/>
      <c r="D26" s="120"/>
      <c r="E26" s="113" t="s">
        <v>410</v>
      </c>
      <c r="F26" s="101"/>
      <c r="G26" s="52"/>
      <c r="H26" s="120"/>
    </row>
    <row r="27" spans="1:8" s="18" customFormat="1" ht="14.4" x14ac:dyDescent="0.3">
      <c r="A27" s="123" t="s">
        <v>376</v>
      </c>
      <c r="B27" s="115" t="s">
        <v>334</v>
      </c>
      <c r="C27" s="157">
        <v>100.41</v>
      </c>
      <c r="D27" s="91"/>
      <c r="E27" s="124" t="s">
        <v>407</v>
      </c>
      <c r="F27" s="102" t="s">
        <v>334</v>
      </c>
      <c r="G27" s="157">
        <v>340.23</v>
      </c>
      <c r="H27" s="85"/>
    </row>
    <row r="28" spans="1:8" ht="14.4" x14ac:dyDescent="0.3">
      <c r="A28" s="117" t="s">
        <v>377</v>
      </c>
      <c r="B28" s="128" t="s">
        <v>334</v>
      </c>
      <c r="C28" s="156">
        <v>96.05</v>
      </c>
      <c r="D28" s="133"/>
      <c r="E28" s="103" t="s">
        <v>408</v>
      </c>
      <c r="F28" s="126" t="s">
        <v>334</v>
      </c>
      <c r="G28" s="156">
        <v>340.23</v>
      </c>
      <c r="H28" s="125"/>
    </row>
    <row r="29" spans="1:8" ht="14.4" x14ac:dyDescent="0.25">
      <c r="A29" s="100" t="s">
        <v>348</v>
      </c>
      <c r="B29" s="115"/>
      <c r="C29" s="99"/>
      <c r="D29" s="91"/>
      <c r="E29" s="119"/>
      <c r="F29" s="102"/>
      <c r="G29" s="99"/>
      <c r="H29" s="85"/>
    </row>
    <row r="30" spans="1:8" x14ac:dyDescent="0.25">
      <c r="A30" s="51" t="s">
        <v>380</v>
      </c>
      <c r="B30" s="116"/>
      <c r="C30" s="52"/>
      <c r="D30" s="120"/>
      <c r="E30" s="113" t="s">
        <v>413</v>
      </c>
      <c r="F30" s="101"/>
      <c r="G30" s="52"/>
      <c r="H30" s="52"/>
    </row>
    <row r="31" spans="1:8" s="18" customFormat="1" ht="14.4" x14ac:dyDescent="0.3">
      <c r="A31" s="123" t="s">
        <v>378</v>
      </c>
      <c r="B31" s="115" t="s">
        <v>334</v>
      </c>
      <c r="C31" s="157" t="s">
        <v>463</v>
      </c>
      <c r="D31" s="91"/>
      <c r="E31" s="124" t="s">
        <v>412</v>
      </c>
      <c r="F31" s="102" t="s">
        <v>334</v>
      </c>
      <c r="G31" s="157">
        <v>124.18991228070176</v>
      </c>
      <c r="H31" s="85"/>
    </row>
    <row r="32" spans="1:8" s="20" customFormat="1" ht="14.4" x14ac:dyDescent="0.3">
      <c r="A32" s="130" t="s">
        <v>379</v>
      </c>
      <c r="B32" s="115" t="s">
        <v>334</v>
      </c>
      <c r="C32" s="157" t="s">
        <v>463</v>
      </c>
      <c r="D32" s="91"/>
      <c r="E32" s="129" t="s">
        <v>414</v>
      </c>
      <c r="F32" s="102" t="s">
        <v>334</v>
      </c>
      <c r="G32" s="157">
        <v>124.19</v>
      </c>
      <c r="H32" s="85"/>
    </row>
    <row r="33" spans="1:8" s="20" customFormat="1" ht="14.4" x14ac:dyDescent="0.3">
      <c r="A33" s="130" t="s">
        <v>381</v>
      </c>
      <c r="B33" s="115" t="s">
        <v>334</v>
      </c>
      <c r="C33" s="157" t="s">
        <v>464</v>
      </c>
      <c r="D33" s="91"/>
      <c r="E33" s="119"/>
      <c r="F33" s="102"/>
      <c r="G33" s="99"/>
      <c r="H33" s="85"/>
    </row>
    <row r="34" spans="1:8" s="20" customFormat="1" ht="14.4" x14ac:dyDescent="0.3">
      <c r="A34" s="130" t="s">
        <v>382</v>
      </c>
      <c r="B34" s="115" t="s">
        <v>334</v>
      </c>
      <c r="C34" s="157" t="s">
        <v>465</v>
      </c>
      <c r="D34" s="91"/>
      <c r="E34" s="113" t="s">
        <v>415</v>
      </c>
      <c r="F34" s="102"/>
      <c r="G34" s="99"/>
      <c r="H34" s="85"/>
    </row>
    <row r="35" spans="1:8" ht="14.4" x14ac:dyDescent="0.3">
      <c r="A35" s="135" t="s">
        <v>383</v>
      </c>
      <c r="B35" s="136"/>
      <c r="C35" s="137"/>
      <c r="D35" s="138"/>
      <c r="E35" s="103" t="s">
        <v>416</v>
      </c>
      <c r="F35" s="126" t="s">
        <v>334</v>
      </c>
      <c r="G35" s="154">
        <v>195.14062499999997</v>
      </c>
      <c r="H35" s="125"/>
    </row>
    <row r="36" spans="1:8" s="18" customFormat="1" ht="14.4" x14ac:dyDescent="0.3">
      <c r="A36" s="123" t="s">
        <v>384</v>
      </c>
      <c r="B36" s="115" t="s">
        <v>334</v>
      </c>
      <c r="C36" s="157">
        <v>89.812946428571408</v>
      </c>
      <c r="D36" s="85"/>
      <c r="E36" s="124" t="s">
        <v>417</v>
      </c>
      <c r="F36" s="102" t="s">
        <v>334</v>
      </c>
      <c r="G36" s="155">
        <v>100.6365</v>
      </c>
      <c r="H36" s="85"/>
    </row>
    <row r="37" spans="1:8" s="20" customFormat="1" ht="14.4" x14ac:dyDescent="0.3">
      <c r="A37" s="130" t="s">
        <v>385</v>
      </c>
      <c r="B37" s="115" t="s">
        <v>334</v>
      </c>
      <c r="C37" s="157">
        <v>154.02000000000001</v>
      </c>
      <c r="D37" s="85"/>
      <c r="E37" s="129" t="s">
        <v>418</v>
      </c>
      <c r="F37" s="102" t="s">
        <v>334</v>
      </c>
      <c r="G37" s="155">
        <v>314.43258928571424</v>
      </c>
      <c r="H37" s="85"/>
    </row>
    <row r="38" spans="1:8" s="20" customFormat="1" ht="14.4" x14ac:dyDescent="0.3">
      <c r="A38" s="130" t="s">
        <v>386</v>
      </c>
      <c r="B38" s="115" t="s">
        <v>334</v>
      </c>
      <c r="C38" s="157">
        <v>93.84</v>
      </c>
      <c r="D38" s="91"/>
      <c r="E38" s="119" t="s">
        <v>348</v>
      </c>
      <c r="F38" s="102"/>
      <c r="G38" s="155">
        <v>121.81785714285712</v>
      </c>
      <c r="H38" s="85"/>
    </row>
    <row r="39" spans="1:8" s="20" customFormat="1" ht="14.4" x14ac:dyDescent="0.3">
      <c r="A39" s="130" t="s">
        <v>387</v>
      </c>
      <c r="B39" s="115" t="s">
        <v>334</v>
      </c>
      <c r="C39" s="157">
        <v>128.18</v>
      </c>
      <c r="D39" s="91"/>
      <c r="E39" s="113" t="s">
        <v>419</v>
      </c>
      <c r="F39" s="102"/>
      <c r="G39" s="99"/>
      <c r="H39" s="85"/>
    </row>
    <row r="40" spans="1:8" s="20" customFormat="1" ht="14.4" x14ac:dyDescent="0.3">
      <c r="A40" s="130" t="s">
        <v>388</v>
      </c>
      <c r="B40" s="115" t="s">
        <v>334</v>
      </c>
      <c r="C40" s="157">
        <v>128.16999999999999</v>
      </c>
      <c r="D40" s="91"/>
      <c r="E40" s="129" t="s">
        <v>420</v>
      </c>
      <c r="F40" s="102" t="s">
        <v>334</v>
      </c>
      <c r="G40" s="157">
        <v>108.85982142857141</v>
      </c>
      <c r="H40" s="85"/>
    </row>
    <row r="41" spans="1:8" s="20" customFormat="1" ht="14.4" x14ac:dyDescent="0.3">
      <c r="A41" s="130" t="s">
        <v>389</v>
      </c>
      <c r="B41" s="115" t="s">
        <v>334</v>
      </c>
      <c r="C41" s="157">
        <v>98.106499999999997</v>
      </c>
      <c r="D41" s="91"/>
      <c r="E41" s="129" t="s">
        <v>421</v>
      </c>
      <c r="F41" s="102" t="s">
        <v>334</v>
      </c>
      <c r="G41" s="157">
        <v>108.85899999999999</v>
      </c>
      <c r="H41" s="85"/>
    </row>
    <row r="42" spans="1:8" s="20" customFormat="1" ht="14.4" x14ac:dyDescent="0.3">
      <c r="A42" s="130" t="s">
        <v>390</v>
      </c>
      <c r="B42" s="115" t="s">
        <v>334</v>
      </c>
      <c r="C42" s="158">
        <v>97.493303571428555</v>
      </c>
      <c r="D42" s="91"/>
      <c r="E42" s="129"/>
      <c r="F42" s="102"/>
      <c r="G42" s="99"/>
      <c r="H42" s="85"/>
    </row>
    <row r="43" spans="1:8" ht="14.4" x14ac:dyDescent="0.25">
      <c r="A43" s="132"/>
      <c r="B43" s="128"/>
      <c r="C43" s="127"/>
      <c r="D43" s="133"/>
      <c r="E43" s="134" t="s">
        <v>422</v>
      </c>
      <c r="F43" s="126"/>
      <c r="G43" s="127"/>
      <c r="H43" s="125"/>
    </row>
    <row r="44" spans="1:8" ht="14.4" x14ac:dyDescent="0.3">
      <c r="A44" s="98"/>
      <c r="B44" s="115"/>
      <c r="C44" s="99"/>
      <c r="D44" s="91"/>
      <c r="E44" s="103" t="s">
        <v>423</v>
      </c>
      <c r="F44" s="102" t="s">
        <v>334</v>
      </c>
      <c r="G44" s="157">
        <v>118.0767543859649</v>
      </c>
      <c r="H44" s="85"/>
    </row>
    <row r="45" spans="1:8" ht="14.4" x14ac:dyDescent="0.25">
      <c r="A45" s="98"/>
      <c r="B45" s="115"/>
      <c r="C45" s="99"/>
      <c r="D45" s="122"/>
      <c r="E45" s="119"/>
      <c r="F45" s="102"/>
      <c r="G45" s="99"/>
      <c r="H45" s="85"/>
    </row>
    <row r="46" spans="1:8" x14ac:dyDescent="0.25">
      <c r="A46" s="51" t="s">
        <v>394</v>
      </c>
      <c r="B46" s="116"/>
      <c r="C46" s="51"/>
      <c r="D46" s="55"/>
      <c r="E46" s="113" t="s">
        <v>424</v>
      </c>
      <c r="F46" s="102"/>
      <c r="G46" s="99"/>
      <c r="H46" s="85"/>
    </row>
    <row r="47" spans="1:8" s="18" customFormat="1" ht="14.4" x14ac:dyDescent="0.3">
      <c r="A47" s="123" t="s">
        <v>391</v>
      </c>
      <c r="B47" s="115" t="s">
        <v>334</v>
      </c>
      <c r="C47" s="157">
        <v>172.43</v>
      </c>
      <c r="D47" s="85"/>
      <c r="E47" s="124" t="s">
        <v>425</v>
      </c>
      <c r="F47" s="102" t="s">
        <v>334</v>
      </c>
      <c r="G47" s="157">
        <v>138.7392857142857</v>
      </c>
      <c r="H47" s="85"/>
    </row>
    <row r="48" spans="1:8" s="20" customFormat="1" ht="14.4" x14ac:dyDescent="0.3">
      <c r="A48" s="130" t="s">
        <v>392</v>
      </c>
      <c r="B48" s="115" t="s">
        <v>334</v>
      </c>
      <c r="C48" s="157">
        <v>116.98</v>
      </c>
      <c r="D48" s="85"/>
      <c r="E48" s="119"/>
      <c r="F48" s="102"/>
      <c r="G48" s="99"/>
      <c r="H48" s="85"/>
    </row>
    <row r="49" spans="1:8" s="20" customFormat="1" ht="14.4" x14ac:dyDescent="0.3">
      <c r="A49" s="130" t="s">
        <v>393</v>
      </c>
      <c r="B49" s="115" t="s">
        <v>334</v>
      </c>
      <c r="C49" s="157">
        <v>116.98</v>
      </c>
      <c r="D49" s="85"/>
      <c r="E49" s="113" t="s">
        <v>426</v>
      </c>
      <c r="F49" s="102"/>
      <c r="G49" s="99"/>
      <c r="H49" s="85"/>
    </row>
    <row r="50" spans="1:8" s="20" customFormat="1" ht="14.4" x14ac:dyDescent="0.3">
      <c r="A50" s="130" t="s">
        <v>395</v>
      </c>
      <c r="B50" s="115" t="s">
        <v>334</v>
      </c>
      <c r="C50" s="157">
        <v>194.64</v>
      </c>
      <c r="D50" s="85"/>
      <c r="E50" s="129" t="s">
        <v>427</v>
      </c>
      <c r="F50" s="102" t="s">
        <v>334</v>
      </c>
      <c r="G50" s="157">
        <v>195.43839285714282</v>
      </c>
      <c r="H50" s="85"/>
    </row>
    <row r="51" spans="1:8" s="20" customFormat="1" ht="14.4" x14ac:dyDescent="0.3">
      <c r="A51" s="130" t="s">
        <v>396</v>
      </c>
      <c r="B51" s="115" t="s">
        <v>334</v>
      </c>
      <c r="C51" s="157">
        <v>86.048245614035096</v>
      </c>
      <c r="D51" s="85"/>
      <c r="E51" s="129" t="s">
        <v>428</v>
      </c>
      <c r="F51" s="102" t="s">
        <v>334</v>
      </c>
      <c r="G51" s="157">
        <v>218.45892857142854</v>
      </c>
      <c r="H51" s="85"/>
    </row>
    <row r="52" spans="1:8" ht="14.4" x14ac:dyDescent="0.25">
      <c r="A52" s="139"/>
      <c r="B52" s="128"/>
      <c r="C52" s="127"/>
      <c r="D52" s="125"/>
      <c r="E52" s="131" t="s">
        <v>348</v>
      </c>
      <c r="F52" s="126"/>
      <c r="G52" s="127"/>
      <c r="H52" s="125"/>
    </row>
    <row r="53" spans="1:8" x14ac:dyDescent="0.25">
      <c r="A53" s="51" t="s">
        <v>431</v>
      </c>
      <c r="B53" s="115"/>
      <c r="C53" s="99"/>
      <c r="D53" s="85"/>
      <c r="E53" s="113" t="s">
        <v>429</v>
      </c>
      <c r="F53" s="102"/>
      <c r="G53" s="99"/>
      <c r="H53" s="85"/>
    </row>
    <row r="54" spans="1:8" ht="14.4" x14ac:dyDescent="0.3">
      <c r="A54" s="123" t="s">
        <v>432</v>
      </c>
      <c r="B54" s="115" t="s">
        <v>334</v>
      </c>
      <c r="C54" s="157">
        <v>197.83</v>
      </c>
      <c r="D54" s="85"/>
      <c r="E54" s="124" t="s">
        <v>430</v>
      </c>
      <c r="F54" s="102" t="s">
        <v>334</v>
      </c>
      <c r="G54" s="157">
        <v>317.33839285714282</v>
      </c>
      <c r="H54" s="85"/>
    </row>
    <row r="58" spans="1:8" ht="21.6" customHeight="1" x14ac:dyDescent="0.25">
      <c r="A58" s="22" t="s">
        <v>63</v>
      </c>
      <c r="B58" s="30"/>
      <c r="C58" s="18"/>
      <c r="D58" s="23"/>
      <c r="E58" s="22" t="s">
        <v>65</v>
      </c>
      <c r="F58" s="30"/>
      <c r="G58" s="18"/>
      <c r="H58" s="23"/>
    </row>
    <row r="59" spans="1:8" ht="16.8" x14ac:dyDescent="0.25">
      <c r="A59" s="22" t="s">
        <v>66</v>
      </c>
      <c r="B59" s="31"/>
      <c r="C59" s="20"/>
      <c r="D59" s="24"/>
      <c r="E59" s="22" t="s">
        <v>64</v>
      </c>
      <c r="F59" s="92"/>
      <c r="G59" s="20"/>
      <c r="H59" s="24"/>
    </row>
    <row r="60" spans="1:8" ht="17.399999999999999" x14ac:dyDescent="0.3">
      <c r="A60" s="2"/>
      <c r="E60" s="2"/>
    </row>
    <row r="61" spans="1:8" ht="13.95" customHeight="1" x14ac:dyDescent="0.25"/>
    <row r="62" spans="1:8" ht="15" x14ac:dyDescent="0.25">
      <c r="A62" s="159"/>
      <c r="B62" s="159"/>
      <c r="C62" s="159"/>
      <c r="D62" s="159"/>
      <c r="E62" s="159"/>
      <c r="F62" s="159"/>
      <c r="G62" s="159"/>
      <c r="H62" s="159"/>
    </row>
  </sheetData>
  <mergeCells count="5">
    <mergeCell ref="A62:H62"/>
    <mergeCell ref="E2:F2"/>
    <mergeCell ref="E3:F3"/>
    <mergeCell ref="E4:F4"/>
    <mergeCell ref="A7:H7"/>
  </mergeCells>
  <printOptions horizontalCentered="1"/>
  <pageMargins left="0.25" right="0.25" top="0.75" bottom="0.48599999999999999" header="0.3" footer="0.16200000000000001"/>
  <pageSetup paperSize="9" scale="61" fitToHeight="0" orientation="portrait" r:id="rId1"/>
  <headerFooter scaleWithDoc="0" alignWithMargins="0">
    <oddHeader>&amp;C&amp;"Century Gothic,Bold"&amp;14&amp;K00-027Mashatu Nature Reserve
Wine Order Form</oddHeader>
    <oddFooter>&amp;C&amp;"Century Gothic,Regular"&amp;8Page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6"/>
  <sheetViews>
    <sheetView workbookViewId="0">
      <selection activeCell="R1" sqref="R1:R11"/>
    </sheetView>
  </sheetViews>
  <sheetFormatPr defaultRowHeight="14.4" x14ac:dyDescent="0.3"/>
  <cols>
    <col min="4" max="5" width="10" bestFit="1" customWidth="1"/>
    <col min="7" max="8" width="10" bestFit="1" customWidth="1"/>
  </cols>
  <sheetData>
    <row r="1" spans="1:18" x14ac:dyDescent="0.3">
      <c r="A1" s="26">
        <v>9.2736000000000001</v>
      </c>
      <c r="B1" s="26">
        <f>+A1*1.06</f>
        <v>9.8300160000000005</v>
      </c>
      <c r="D1" s="26">
        <v>125.66400000000002</v>
      </c>
      <c r="E1" s="26">
        <f t="shared" ref="E1:E23" si="0">+D1*1.06</f>
        <v>133.20384000000001</v>
      </c>
      <c r="G1" s="26">
        <v>29.3</v>
      </c>
      <c r="H1" s="26">
        <f t="shared" ref="H1:H23" si="1">+G1*1.06</f>
        <v>31.058000000000003</v>
      </c>
      <c r="J1" s="26">
        <v>26.35</v>
      </c>
      <c r="K1" s="26">
        <f t="shared" ref="K1:K16" si="2">+J1*1.06</f>
        <v>27.931000000000004</v>
      </c>
      <c r="N1" s="57">
        <v>147.55000000000001</v>
      </c>
      <c r="O1" s="26">
        <f t="shared" ref="O1:O11" si="3">+N1*1.06</f>
        <v>156.40300000000002</v>
      </c>
      <c r="Q1" s="57">
        <v>129.94999999999999</v>
      </c>
      <c r="R1" s="26">
        <f t="shared" ref="R1:R4" si="4">+Q1*1.06</f>
        <v>137.74699999999999</v>
      </c>
    </row>
    <row r="2" spans="1:18" x14ac:dyDescent="0.3">
      <c r="A2" s="26">
        <v>6.89</v>
      </c>
      <c r="B2" s="26">
        <f t="shared" ref="B2:B18" si="5">+A2*1.06</f>
        <v>7.3033999999999999</v>
      </c>
      <c r="D2" s="26">
        <v>205.96800000000002</v>
      </c>
      <c r="E2" s="26">
        <f t="shared" si="0"/>
        <v>218.32608000000002</v>
      </c>
      <c r="G2" s="26">
        <v>21.38</v>
      </c>
      <c r="H2" s="26">
        <f t="shared" si="1"/>
        <v>22.662800000000001</v>
      </c>
      <c r="J2" s="26">
        <v>32.950000000000003</v>
      </c>
      <c r="K2" s="26">
        <f t="shared" si="2"/>
        <v>34.927000000000007</v>
      </c>
      <c r="N2" s="57">
        <v>71.019199999999998</v>
      </c>
      <c r="O2" s="26">
        <f t="shared" si="3"/>
        <v>75.280352000000008</v>
      </c>
      <c r="Q2" s="57">
        <v>56.593600000000009</v>
      </c>
      <c r="R2" s="26">
        <f t="shared" si="4"/>
        <v>59.989216000000013</v>
      </c>
    </row>
    <row r="3" spans="1:18" x14ac:dyDescent="0.3">
      <c r="A3" s="26">
        <v>7.2016</v>
      </c>
      <c r="B3" s="26">
        <f t="shared" si="5"/>
        <v>7.6336960000000005</v>
      </c>
      <c r="D3" s="26">
        <v>225.12000000000003</v>
      </c>
      <c r="E3" s="26">
        <f t="shared" si="0"/>
        <v>238.62720000000004</v>
      </c>
      <c r="G3" s="26">
        <v>36.950000000000003</v>
      </c>
      <c r="H3" s="26">
        <f t="shared" si="1"/>
        <v>39.167000000000002</v>
      </c>
      <c r="J3" s="26">
        <v>19.95</v>
      </c>
      <c r="K3" s="26">
        <f t="shared" si="2"/>
        <v>21.147000000000002</v>
      </c>
      <c r="N3" s="57">
        <v>52.6736</v>
      </c>
      <c r="O3" s="26">
        <f t="shared" si="3"/>
        <v>55.834016000000005</v>
      </c>
      <c r="Q3" s="57">
        <v>87.035200000000003</v>
      </c>
      <c r="R3" s="26">
        <f t="shared" si="4"/>
        <v>92.257312000000013</v>
      </c>
    </row>
    <row r="4" spans="1:18" x14ac:dyDescent="0.3">
      <c r="A4" s="26">
        <v>6.8880000000000008</v>
      </c>
      <c r="B4" s="26">
        <f t="shared" si="5"/>
        <v>7.3012800000000011</v>
      </c>
      <c r="D4" s="26">
        <v>229.48800000000003</v>
      </c>
      <c r="E4" s="26">
        <f t="shared" si="0"/>
        <v>243.25728000000004</v>
      </c>
      <c r="G4" s="26">
        <v>86.95</v>
      </c>
      <c r="H4" s="26">
        <f t="shared" si="1"/>
        <v>92.167000000000002</v>
      </c>
      <c r="J4" s="26">
        <v>42.75</v>
      </c>
      <c r="K4" s="26">
        <f t="shared" si="2"/>
        <v>45.315000000000005</v>
      </c>
      <c r="N4" s="57">
        <v>55.36</v>
      </c>
      <c r="O4" s="26">
        <f t="shared" si="3"/>
        <v>58.681600000000003</v>
      </c>
      <c r="Q4" s="57">
        <v>117.43</v>
      </c>
      <c r="R4" s="26">
        <f t="shared" si="4"/>
        <v>124.47580000000001</v>
      </c>
    </row>
    <row r="5" spans="1:18" x14ac:dyDescent="0.3">
      <c r="A5" s="26">
        <v>6.910400000000001</v>
      </c>
      <c r="B5" s="26">
        <f t="shared" si="5"/>
        <v>7.3250240000000018</v>
      </c>
      <c r="D5" s="26">
        <v>124.99200000000002</v>
      </c>
      <c r="E5" s="26">
        <f t="shared" si="0"/>
        <v>132.49152000000004</v>
      </c>
      <c r="G5" s="26">
        <v>15.1</v>
      </c>
      <c r="H5" s="26">
        <f t="shared" si="1"/>
        <v>16.006</v>
      </c>
      <c r="J5" s="26">
        <v>47.95</v>
      </c>
      <c r="K5" s="26">
        <f t="shared" si="2"/>
        <v>50.827000000000005</v>
      </c>
      <c r="N5" s="57">
        <v>69.180000000000007</v>
      </c>
      <c r="O5" s="26">
        <f t="shared" si="3"/>
        <v>73.330800000000011</v>
      </c>
      <c r="Q5" s="62"/>
      <c r="R5" s="62"/>
    </row>
    <row r="6" spans="1:18" x14ac:dyDescent="0.3">
      <c r="A6" s="26">
        <v>7.2016</v>
      </c>
      <c r="B6" s="26">
        <f t="shared" si="5"/>
        <v>7.6336960000000005</v>
      </c>
      <c r="D6" s="26">
        <v>125.32800000000002</v>
      </c>
      <c r="E6" s="26">
        <f t="shared" si="0"/>
        <v>132.84768000000003</v>
      </c>
      <c r="G6" s="26">
        <v>24.06</v>
      </c>
      <c r="H6" s="26">
        <f t="shared" si="1"/>
        <v>25.503599999999999</v>
      </c>
      <c r="J6" s="26">
        <v>46.23</v>
      </c>
      <c r="K6" s="26">
        <f t="shared" si="2"/>
        <v>49.003799999999998</v>
      </c>
      <c r="N6" s="57">
        <v>65.02</v>
      </c>
      <c r="O6" s="26">
        <f t="shared" si="3"/>
        <v>68.921199999999999</v>
      </c>
      <c r="Q6" s="57">
        <v>65.19</v>
      </c>
      <c r="R6" s="26">
        <f t="shared" ref="R6:R8" si="6">+Q6*1.06</f>
        <v>69.101399999999998</v>
      </c>
    </row>
    <row r="7" spans="1:18" x14ac:dyDescent="0.3">
      <c r="A7" s="26">
        <v>6.6752000000000002</v>
      </c>
      <c r="B7" s="26">
        <f t="shared" si="5"/>
        <v>7.0757120000000002</v>
      </c>
      <c r="D7" s="26">
        <v>223.10400000000001</v>
      </c>
      <c r="E7" s="26">
        <f t="shared" si="0"/>
        <v>236.49024000000003</v>
      </c>
      <c r="G7" s="26">
        <v>42.95</v>
      </c>
      <c r="H7" s="26">
        <f t="shared" si="1"/>
        <v>45.527000000000008</v>
      </c>
      <c r="J7" s="26">
        <v>43.95</v>
      </c>
      <c r="K7" s="26">
        <f t="shared" si="2"/>
        <v>46.587000000000003</v>
      </c>
      <c r="N7" s="57">
        <v>52.99</v>
      </c>
      <c r="O7" s="26">
        <f t="shared" si="3"/>
        <v>56.169400000000003</v>
      </c>
      <c r="Q7" s="57">
        <v>48.05</v>
      </c>
      <c r="R7" s="26">
        <f t="shared" si="6"/>
        <v>50.933</v>
      </c>
    </row>
    <row r="8" spans="1:18" x14ac:dyDescent="0.3">
      <c r="A8" s="26">
        <v>6.5072000000000001</v>
      </c>
      <c r="B8" s="26">
        <f t="shared" si="5"/>
        <v>6.8976320000000007</v>
      </c>
      <c r="D8" s="26">
        <v>223.10400000000001</v>
      </c>
      <c r="E8" s="26">
        <f t="shared" si="0"/>
        <v>236.49024000000003</v>
      </c>
      <c r="G8" s="26">
        <v>71.38</v>
      </c>
      <c r="H8" s="26">
        <f t="shared" si="1"/>
        <v>75.662800000000004</v>
      </c>
      <c r="J8" s="26">
        <v>7.95</v>
      </c>
      <c r="K8" s="26">
        <f t="shared" si="2"/>
        <v>8.4270000000000014</v>
      </c>
      <c r="N8" s="57">
        <v>69.180000000000007</v>
      </c>
      <c r="O8" s="26">
        <f t="shared" si="3"/>
        <v>73.330800000000011</v>
      </c>
      <c r="Q8" s="57">
        <v>77.08</v>
      </c>
      <c r="R8" s="26">
        <f t="shared" si="6"/>
        <v>81.704800000000006</v>
      </c>
    </row>
    <row r="9" spans="1:18" x14ac:dyDescent="0.3">
      <c r="A9" s="26">
        <v>9.4864000000000015</v>
      </c>
      <c r="B9" s="26">
        <f t="shared" si="5"/>
        <v>10.055584000000001</v>
      </c>
      <c r="D9" s="26">
        <v>146.16000000000003</v>
      </c>
      <c r="E9" s="26">
        <f t="shared" si="0"/>
        <v>154.92960000000002</v>
      </c>
      <c r="G9" s="26">
        <v>16</v>
      </c>
      <c r="H9" s="26">
        <f t="shared" si="1"/>
        <v>16.96</v>
      </c>
      <c r="J9" s="26">
        <v>44.11</v>
      </c>
      <c r="K9" s="26">
        <f t="shared" si="2"/>
        <v>46.756599999999999</v>
      </c>
      <c r="N9" s="57">
        <v>97.18</v>
      </c>
      <c r="O9" s="26">
        <f t="shared" si="3"/>
        <v>103.01080000000002</v>
      </c>
      <c r="Q9" s="62"/>
      <c r="R9" s="62"/>
    </row>
    <row r="10" spans="1:18" x14ac:dyDescent="0.3">
      <c r="A10" s="26">
        <v>11.55</v>
      </c>
      <c r="B10" s="26">
        <f t="shared" si="5"/>
        <v>12.243000000000002</v>
      </c>
      <c r="D10" s="26">
        <v>207.31200000000001</v>
      </c>
      <c r="E10" s="26">
        <f t="shared" si="0"/>
        <v>219.75072000000003</v>
      </c>
      <c r="G10" s="26">
        <v>127.25</v>
      </c>
      <c r="H10" s="26">
        <f t="shared" si="1"/>
        <v>134.88500000000002</v>
      </c>
      <c r="J10" s="26">
        <v>2.95</v>
      </c>
      <c r="K10" s="26">
        <f t="shared" si="2"/>
        <v>3.1270000000000002</v>
      </c>
      <c r="N10" s="57">
        <v>65.02</v>
      </c>
      <c r="O10" s="26">
        <f t="shared" si="3"/>
        <v>68.921199999999999</v>
      </c>
      <c r="Q10" s="57">
        <v>241.92</v>
      </c>
      <c r="R10" s="26">
        <f t="shared" ref="R10:R11" si="7">+Q10*1.06</f>
        <v>256.43520000000001</v>
      </c>
    </row>
    <row r="11" spans="1:18" x14ac:dyDescent="0.3">
      <c r="A11" s="26">
        <v>7.5376000000000012</v>
      </c>
      <c r="B11" s="26">
        <f t="shared" si="5"/>
        <v>7.9898560000000014</v>
      </c>
      <c r="D11" s="26">
        <v>179.08800000000002</v>
      </c>
      <c r="E11" s="26">
        <f t="shared" si="0"/>
        <v>189.83328000000003</v>
      </c>
      <c r="G11" s="42">
        <v>20.85</v>
      </c>
      <c r="H11" s="26">
        <f t="shared" si="1"/>
        <v>22.101000000000003</v>
      </c>
      <c r="J11" s="26">
        <v>23.95</v>
      </c>
      <c r="K11" s="26">
        <f t="shared" si="2"/>
        <v>25.387</v>
      </c>
      <c r="N11" s="57">
        <v>77.39</v>
      </c>
      <c r="O11" s="26">
        <f t="shared" si="3"/>
        <v>82.0334</v>
      </c>
      <c r="Q11" s="57">
        <v>330.40000000000003</v>
      </c>
      <c r="R11" s="26">
        <f t="shared" si="7"/>
        <v>350.22400000000005</v>
      </c>
    </row>
    <row r="12" spans="1:18" x14ac:dyDescent="0.3">
      <c r="A12" s="26">
        <v>7.47</v>
      </c>
      <c r="B12" s="26">
        <f t="shared" si="5"/>
        <v>7.9182000000000006</v>
      </c>
      <c r="D12" s="26">
        <v>345.40800000000002</v>
      </c>
      <c r="E12" s="26">
        <f t="shared" si="0"/>
        <v>366.13248000000004</v>
      </c>
      <c r="G12" s="26">
        <v>89.95</v>
      </c>
      <c r="H12" s="26">
        <f t="shared" si="1"/>
        <v>95.347000000000008</v>
      </c>
      <c r="J12" s="26">
        <v>45</v>
      </c>
      <c r="K12" s="26">
        <f t="shared" si="2"/>
        <v>47.7</v>
      </c>
      <c r="N12" s="52"/>
      <c r="O12" s="52"/>
    </row>
    <row r="13" spans="1:18" x14ac:dyDescent="0.3">
      <c r="A13" s="26">
        <v>6.4623999999999997</v>
      </c>
      <c r="B13" s="26">
        <f t="shared" si="5"/>
        <v>6.8501440000000002</v>
      </c>
      <c r="D13" s="26">
        <v>147.84</v>
      </c>
      <c r="E13" s="26">
        <f t="shared" si="0"/>
        <v>156.71040000000002</v>
      </c>
      <c r="G13" s="26">
        <v>36.950000000000003</v>
      </c>
      <c r="H13" s="26">
        <f t="shared" si="1"/>
        <v>39.167000000000002</v>
      </c>
      <c r="J13" s="26">
        <v>53.95</v>
      </c>
      <c r="K13" s="26">
        <f t="shared" si="2"/>
        <v>57.187000000000005</v>
      </c>
      <c r="N13" s="69" t="s">
        <v>268</v>
      </c>
      <c r="O13" s="69" t="s">
        <v>268</v>
      </c>
    </row>
    <row r="14" spans="1:18" x14ac:dyDescent="0.3">
      <c r="A14" s="26">
        <v>4.7040000000000006</v>
      </c>
      <c r="B14" s="26">
        <f t="shared" si="5"/>
        <v>4.9862400000000013</v>
      </c>
      <c r="D14" s="26">
        <v>151.87200000000001</v>
      </c>
      <c r="E14" s="26">
        <f t="shared" si="0"/>
        <v>160.98432000000003</v>
      </c>
      <c r="G14" s="26">
        <v>21.95</v>
      </c>
      <c r="H14" s="26">
        <f t="shared" si="1"/>
        <v>23.266999999999999</v>
      </c>
      <c r="J14" s="26">
        <v>42.1</v>
      </c>
      <c r="K14" s="26">
        <f t="shared" si="2"/>
        <v>44.626000000000005</v>
      </c>
      <c r="N14" s="69" t="s">
        <v>268</v>
      </c>
      <c r="O14" s="69" t="s">
        <v>268</v>
      </c>
    </row>
    <row r="15" spans="1:18" x14ac:dyDescent="0.3">
      <c r="A15" s="26">
        <v>6.4623999999999997</v>
      </c>
      <c r="B15" s="26">
        <f t="shared" si="5"/>
        <v>6.8501440000000002</v>
      </c>
      <c r="D15" s="26">
        <v>198.91200000000001</v>
      </c>
      <c r="E15" s="26">
        <f t="shared" si="0"/>
        <v>210.84672</v>
      </c>
      <c r="G15" s="26">
        <v>21.95</v>
      </c>
      <c r="H15" s="26">
        <f t="shared" si="1"/>
        <v>23.266999999999999</v>
      </c>
      <c r="J15" s="26">
        <v>83.03</v>
      </c>
      <c r="K15" s="26">
        <f t="shared" si="2"/>
        <v>88.011800000000008</v>
      </c>
      <c r="N15" s="65"/>
      <c r="O15" s="65"/>
    </row>
    <row r="16" spans="1:18" x14ac:dyDescent="0.3">
      <c r="A16" s="26">
        <v>18.95</v>
      </c>
      <c r="B16" s="26">
        <f t="shared" si="5"/>
        <v>20.087</v>
      </c>
      <c r="D16" s="26">
        <v>142.12800000000001</v>
      </c>
      <c r="E16" s="26">
        <f t="shared" si="0"/>
        <v>150.65568000000002</v>
      </c>
      <c r="G16" s="26">
        <v>25.7</v>
      </c>
      <c r="H16" s="26">
        <f t="shared" si="1"/>
        <v>27.242000000000001</v>
      </c>
      <c r="J16" s="26">
        <v>83.41</v>
      </c>
      <c r="K16" s="26">
        <f t="shared" si="2"/>
        <v>88.414600000000007</v>
      </c>
      <c r="N16" s="57">
        <v>84.79</v>
      </c>
      <c r="O16" s="26">
        <f t="shared" ref="O16:O17" si="8">+N16*1.06</f>
        <v>89.877400000000009</v>
      </c>
    </row>
    <row r="17" spans="1:15" x14ac:dyDescent="0.3">
      <c r="A17" s="26">
        <v>4.34</v>
      </c>
      <c r="B17" s="26">
        <f t="shared" si="5"/>
        <v>4.6004000000000005</v>
      </c>
      <c r="D17" s="26">
        <v>198.24</v>
      </c>
      <c r="E17" s="26">
        <f t="shared" si="0"/>
        <v>210.13440000000003</v>
      </c>
      <c r="G17" s="26">
        <v>15.2</v>
      </c>
      <c r="H17" s="26">
        <f t="shared" si="1"/>
        <v>16.111999999999998</v>
      </c>
      <c r="J17" s="34"/>
      <c r="K17" s="34"/>
      <c r="N17" s="57">
        <v>65.02</v>
      </c>
      <c r="O17" s="26">
        <f t="shared" si="8"/>
        <v>68.921199999999999</v>
      </c>
    </row>
    <row r="18" spans="1:15" x14ac:dyDescent="0.3">
      <c r="A18" s="26">
        <v>7.3584000000000014</v>
      </c>
      <c r="B18" s="26">
        <f t="shared" si="5"/>
        <v>7.7999040000000015</v>
      </c>
      <c r="D18" s="26">
        <v>35.952000000000005</v>
      </c>
      <c r="E18" s="26">
        <f t="shared" si="0"/>
        <v>38.109120000000004</v>
      </c>
      <c r="G18" s="26">
        <v>59.95</v>
      </c>
      <c r="H18" s="26">
        <f t="shared" si="1"/>
        <v>63.547000000000004</v>
      </c>
      <c r="J18" s="26">
        <v>43.08</v>
      </c>
      <c r="K18" s="26">
        <f t="shared" ref="K18:K26" si="9">+J18*1.06</f>
        <v>45.6648</v>
      </c>
    </row>
    <row r="19" spans="1:15" x14ac:dyDescent="0.3">
      <c r="A19" s="27"/>
      <c r="B19" s="27"/>
      <c r="D19" s="26">
        <v>253.00800000000004</v>
      </c>
      <c r="E19" s="26">
        <f t="shared" si="0"/>
        <v>268.18848000000003</v>
      </c>
      <c r="G19" s="26">
        <v>89.95</v>
      </c>
      <c r="H19" s="26">
        <f t="shared" si="1"/>
        <v>95.347000000000008</v>
      </c>
      <c r="J19" s="26">
        <v>86.85</v>
      </c>
      <c r="K19" s="26">
        <f t="shared" si="9"/>
        <v>92.060999999999993</v>
      </c>
    </row>
    <row r="20" spans="1:15" x14ac:dyDescent="0.3">
      <c r="A20" s="26">
        <v>11.894400000000001</v>
      </c>
      <c r="B20" s="26">
        <f t="shared" ref="B20:B32" si="10">+A20*1.06</f>
        <v>12.608064000000002</v>
      </c>
      <c r="D20" s="26">
        <v>782.88000000000011</v>
      </c>
      <c r="E20" s="26">
        <f t="shared" si="0"/>
        <v>829.85280000000012</v>
      </c>
      <c r="G20" s="26">
        <v>18.25</v>
      </c>
      <c r="H20" s="26">
        <f t="shared" si="1"/>
        <v>19.345000000000002</v>
      </c>
      <c r="J20" s="26">
        <v>62.9</v>
      </c>
      <c r="K20" s="26">
        <f t="shared" si="9"/>
        <v>66.674000000000007</v>
      </c>
    </row>
    <row r="21" spans="1:15" x14ac:dyDescent="0.3">
      <c r="A21" s="26">
        <v>8.1648000000000014</v>
      </c>
      <c r="B21" s="26">
        <f t="shared" si="10"/>
        <v>8.6546880000000019</v>
      </c>
      <c r="D21" s="26">
        <v>202.60800000000003</v>
      </c>
      <c r="E21" s="26">
        <f t="shared" si="0"/>
        <v>214.76448000000005</v>
      </c>
      <c r="G21" s="26">
        <v>8.9499999999999993</v>
      </c>
      <c r="H21" s="26">
        <f t="shared" si="1"/>
        <v>9.4870000000000001</v>
      </c>
      <c r="J21" s="26">
        <v>62.9</v>
      </c>
      <c r="K21" s="26">
        <f t="shared" si="9"/>
        <v>66.674000000000007</v>
      </c>
    </row>
    <row r="22" spans="1:15" x14ac:dyDescent="0.3">
      <c r="A22" s="26">
        <v>7.8288000000000011</v>
      </c>
      <c r="B22" s="26">
        <f t="shared" si="10"/>
        <v>8.298528000000001</v>
      </c>
      <c r="D22" s="26">
        <v>146.83199999999999</v>
      </c>
      <c r="E22" s="26">
        <f t="shared" si="0"/>
        <v>155.64192</v>
      </c>
      <c r="G22" s="26">
        <v>43.38</v>
      </c>
      <c r="H22" s="26">
        <f t="shared" si="1"/>
        <v>45.982800000000005</v>
      </c>
      <c r="J22" s="26">
        <v>42.94080000000001</v>
      </c>
      <c r="K22" s="26">
        <f t="shared" si="9"/>
        <v>45.517248000000016</v>
      </c>
    </row>
    <row r="23" spans="1:15" x14ac:dyDescent="0.3">
      <c r="A23" s="26">
        <v>8.3104000000000013</v>
      </c>
      <c r="B23" s="26">
        <f t="shared" si="10"/>
        <v>8.8090240000000026</v>
      </c>
      <c r="D23" s="26">
        <v>195.88800000000003</v>
      </c>
      <c r="E23" s="26">
        <f t="shared" si="0"/>
        <v>207.64128000000005</v>
      </c>
      <c r="G23" s="26">
        <v>15.45</v>
      </c>
      <c r="H23" s="26">
        <f t="shared" si="1"/>
        <v>16.376999999999999</v>
      </c>
      <c r="J23" s="26">
        <v>43.35</v>
      </c>
      <c r="K23" s="26">
        <f t="shared" si="9"/>
        <v>45.951000000000001</v>
      </c>
    </row>
    <row r="24" spans="1:15" x14ac:dyDescent="0.3">
      <c r="A24" s="26">
        <v>7.7392000000000012</v>
      </c>
      <c r="B24" s="26">
        <f t="shared" si="10"/>
        <v>8.203552000000002</v>
      </c>
      <c r="D24" s="27"/>
      <c r="E24" s="27"/>
      <c r="G24" s="34"/>
      <c r="H24" s="34"/>
      <c r="J24" s="26">
        <v>55.65</v>
      </c>
      <c r="K24" s="26">
        <f t="shared" si="9"/>
        <v>58.989000000000004</v>
      </c>
    </row>
    <row r="25" spans="1:15" x14ac:dyDescent="0.3">
      <c r="A25" s="26">
        <v>10.6624</v>
      </c>
      <c r="B25" s="26">
        <f t="shared" si="10"/>
        <v>11.302144</v>
      </c>
      <c r="D25" s="26">
        <v>168.00000000000003</v>
      </c>
      <c r="E25" s="26">
        <f t="shared" ref="E25:E29" si="11">+D25*1.06</f>
        <v>178.08000000000004</v>
      </c>
      <c r="G25" s="26">
        <v>70.504000000000005</v>
      </c>
      <c r="H25" s="26">
        <f t="shared" ref="H25" si="12">+G25*1.06</f>
        <v>74.734240000000014</v>
      </c>
      <c r="J25" s="26">
        <v>43.95</v>
      </c>
      <c r="K25" s="26">
        <f t="shared" si="9"/>
        <v>46.587000000000003</v>
      </c>
    </row>
    <row r="26" spans="1:15" x14ac:dyDescent="0.3">
      <c r="A26" s="26">
        <v>10.830400000000001</v>
      </c>
      <c r="B26" s="26">
        <f t="shared" si="10"/>
        <v>11.480224000000002</v>
      </c>
      <c r="D26" s="26">
        <v>36.96</v>
      </c>
      <c r="E26" s="26">
        <f t="shared" si="11"/>
        <v>39.177600000000005</v>
      </c>
      <c r="G26" s="34"/>
      <c r="H26" s="34"/>
      <c r="J26" s="26">
        <v>62.664000000000009</v>
      </c>
      <c r="K26" s="26">
        <f t="shared" si="9"/>
        <v>66.423840000000013</v>
      </c>
    </row>
    <row r="27" spans="1:15" x14ac:dyDescent="0.3">
      <c r="A27" s="26">
        <v>11.726400000000002</v>
      </c>
      <c r="B27" s="26">
        <f t="shared" si="10"/>
        <v>12.429984000000003</v>
      </c>
      <c r="D27" s="26">
        <v>27.888000000000002</v>
      </c>
      <c r="E27" s="26">
        <f t="shared" si="11"/>
        <v>29.561280000000004</v>
      </c>
      <c r="G27" s="26">
        <v>4.5</v>
      </c>
      <c r="H27" s="26">
        <f t="shared" ref="H27" si="13">+G27*1.06</f>
        <v>4.7700000000000005</v>
      </c>
      <c r="J27" s="34"/>
      <c r="K27" s="34"/>
    </row>
    <row r="28" spans="1:15" x14ac:dyDescent="0.3">
      <c r="A28" s="26">
        <v>11.894400000000001</v>
      </c>
      <c r="B28" s="26">
        <f t="shared" si="10"/>
        <v>12.608064000000002</v>
      </c>
      <c r="D28" s="26">
        <v>29.904000000000003</v>
      </c>
      <c r="E28" s="26">
        <f t="shared" si="11"/>
        <v>31.698240000000006</v>
      </c>
      <c r="G28" s="34"/>
      <c r="H28" s="34"/>
      <c r="J28" s="26">
        <v>23.744</v>
      </c>
      <c r="K28" s="26">
        <f t="shared" ref="K28:K34" si="14">+J28*1.06</f>
        <v>25.16864</v>
      </c>
    </row>
    <row r="29" spans="1:15" x14ac:dyDescent="0.3">
      <c r="A29" s="26">
        <v>7.9632000000000014</v>
      </c>
      <c r="B29" s="26">
        <f t="shared" si="10"/>
        <v>8.4409920000000014</v>
      </c>
      <c r="D29" s="26">
        <v>30.912000000000006</v>
      </c>
      <c r="E29" s="26">
        <f t="shared" si="11"/>
        <v>32.766720000000007</v>
      </c>
      <c r="G29" s="26">
        <v>68.835200000000015</v>
      </c>
      <c r="H29" s="26">
        <f t="shared" ref="H29:H35" si="15">+G29*1.06</f>
        <v>72.965312000000026</v>
      </c>
      <c r="J29" s="26">
        <v>77.37</v>
      </c>
      <c r="K29" s="26">
        <f t="shared" si="14"/>
        <v>82.012200000000007</v>
      </c>
    </row>
    <row r="30" spans="1:15" x14ac:dyDescent="0.3">
      <c r="A30" s="26">
        <v>11.704000000000001</v>
      </c>
      <c r="B30" s="26">
        <f t="shared" si="10"/>
        <v>12.406240000000002</v>
      </c>
      <c r="G30" s="26">
        <v>89.95</v>
      </c>
      <c r="H30" s="26">
        <f t="shared" si="15"/>
        <v>95.347000000000008</v>
      </c>
      <c r="J30" s="26">
        <v>42.1</v>
      </c>
      <c r="K30" s="26">
        <f t="shared" si="14"/>
        <v>44.626000000000005</v>
      </c>
    </row>
    <row r="31" spans="1:15" x14ac:dyDescent="0.3">
      <c r="A31" s="26">
        <v>9.4527999999999999</v>
      </c>
      <c r="B31" s="26">
        <f t="shared" si="10"/>
        <v>10.019968</v>
      </c>
      <c r="G31" s="26">
        <v>42.65</v>
      </c>
      <c r="H31" s="26">
        <f t="shared" si="15"/>
        <v>45.209000000000003</v>
      </c>
      <c r="J31" s="26">
        <v>43.747200000000007</v>
      </c>
      <c r="K31" s="26">
        <f t="shared" si="14"/>
        <v>46.372032000000011</v>
      </c>
    </row>
    <row r="32" spans="1:15" x14ac:dyDescent="0.3">
      <c r="A32" s="26">
        <v>9.5312000000000001</v>
      </c>
      <c r="B32" s="26">
        <f t="shared" si="10"/>
        <v>10.103072000000001</v>
      </c>
      <c r="G32" s="26">
        <v>33.700800000000001</v>
      </c>
      <c r="H32" s="26">
        <f t="shared" si="15"/>
        <v>35.722848000000006</v>
      </c>
      <c r="J32" s="26">
        <v>67.647999999999996</v>
      </c>
      <c r="K32" s="26">
        <f t="shared" si="14"/>
        <v>71.706879999999998</v>
      </c>
    </row>
    <row r="33" spans="7:11" x14ac:dyDescent="0.3">
      <c r="G33" s="26">
        <v>57.21</v>
      </c>
      <c r="H33" s="26">
        <f t="shared" si="15"/>
        <v>60.642600000000002</v>
      </c>
      <c r="J33" s="26">
        <v>21.6</v>
      </c>
      <c r="K33" s="26">
        <f t="shared" si="14"/>
        <v>22.896000000000004</v>
      </c>
    </row>
    <row r="34" spans="7:11" x14ac:dyDescent="0.3">
      <c r="G34" s="26">
        <v>56.95</v>
      </c>
      <c r="H34" s="26">
        <f t="shared" si="15"/>
        <v>60.367000000000004</v>
      </c>
      <c r="J34" s="26">
        <v>47.95</v>
      </c>
      <c r="K34" s="26">
        <f t="shared" si="14"/>
        <v>50.827000000000005</v>
      </c>
    </row>
    <row r="35" spans="7:11" x14ac:dyDescent="0.3">
      <c r="G35" s="26">
        <v>35.67</v>
      </c>
      <c r="H35" s="26">
        <f t="shared" si="15"/>
        <v>37.810200000000002</v>
      </c>
      <c r="J35" s="35"/>
      <c r="K35" s="35"/>
    </row>
    <row r="36" spans="7:11" x14ac:dyDescent="0.3">
      <c r="G36" s="35"/>
      <c r="H36" s="35"/>
      <c r="J36" s="26">
        <v>21.03</v>
      </c>
      <c r="K36" s="26">
        <f t="shared" ref="K36:K50" si="16">+J36*1.06</f>
        <v>22.291800000000002</v>
      </c>
    </row>
    <row r="37" spans="7:11" x14ac:dyDescent="0.3">
      <c r="G37" s="26">
        <v>81.45</v>
      </c>
      <c r="H37" s="26">
        <f t="shared" ref="H37:H53" si="17">+G37*1.06</f>
        <v>86.337000000000003</v>
      </c>
      <c r="J37" s="26">
        <v>13.8</v>
      </c>
      <c r="K37" s="26">
        <f t="shared" si="16"/>
        <v>14.628000000000002</v>
      </c>
    </row>
    <row r="38" spans="7:11" x14ac:dyDescent="0.3">
      <c r="G38" s="26">
        <v>1.74</v>
      </c>
      <c r="H38" s="26">
        <f t="shared" si="17"/>
        <v>1.8444</v>
      </c>
      <c r="J38" s="26">
        <v>17.248000000000001</v>
      </c>
      <c r="K38" s="26">
        <f t="shared" si="16"/>
        <v>18.282880000000002</v>
      </c>
    </row>
    <row r="39" spans="7:11" x14ac:dyDescent="0.3">
      <c r="G39" s="26">
        <v>46.928000000000004</v>
      </c>
      <c r="H39" s="26">
        <f t="shared" si="17"/>
        <v>49.743680000000005</v>
      </c>
      <c r="J39" s="26">
        <v>20.49</v>
      </c>
      <c r="K39" s="26">
        <f t="shared" si="16"/>
        <v>21.7194</v>
      </c>
    </row>
    <row r="40" spans="7:11" x14ac:dyDescent="0.3">
      <c r="G40" s="26">
        <v>92.231999999999999</v>
      </c>
      <c r="H40" s="26">
        <f t="shared" si="17"/>
        <v>97.765920000000008</v>
      </c>
      <c r="J40" s="26">
        <v>21.940800000000003</v>
      </c>
      <c r="K40" s="26">
        <f t="shared" si="16"/>
        <v>23.257248000000004</v>
      </c>
    </row>
    <row r="41" spans="7:11" x14ac:dyDescent="0.3">
      <c r="G41" s="26">
        <v>34.282500000000006</v>
      </c>
      <c r="H41" s="26">
        <f t="shared" si="17"/>
        <v>36.339450000000006</v>
      </c>
      <c r="J41" s="26">
        <v>14.3024</v>
      </c>
      <c r="K41" s="26">
        <f t="shared" si="16"/>
        <v>15.160544000000002</v>
      </c>
    </row>
    <row r="42" spans="7:11" x14ac:dyDescent="0.3">
      <c r="G42" s="26">
        <v>17.332000000000001</v>
      </c>
      <c r="H42" s="26">
        <f t="shared" si="17"/>
        <v>18.371920000000003</v>
      </c>
      <c r="J42" s="26">
        <v>19.059999999999999</v>
      </c>
      <c r="K42" s="26">
        <f t="shared" si="16"/>
        <v>20.203599999999998</v>
      </c>
    </row>
    <row r="43" spans="7:11" x14ac:dyDescent="0.3">
      <c r="G43" s="26">
        <v>55</v>
      </c>
      <c r="H43" s="26">
        <f t="shared" si="17"/>
        <v>58.300000000000004</v>
      </c>
      <c r="J43" s="26">
        <v>39.14</v>
      </c>
      <c r="K43" s="26">
        <f t="shared" si="16"/>
        <v>41.488400000000006</v>
      </c>
    </row>
    <row r="44" spans="7:11" x14ac:dyDescent="0.3">
      <c r="G44" s="26">
        <v>65</v>
      </c>
      <c r="H44" s="26">
        <f t="shared" si="17"/>
        <v>68.900000000000006</v>
      </c>
      <c r="J44" s="26">
        <v>28.35</v>
      </c>
      <c r="K44" s="26">
        <f t="shared" si="16"/>
        <v>30.051000000000002</v>
      </c>
    </row>
    <row r="45" spans="7:11" x14ac:dyDescent="0.3">
      <c r="G45" s="26">
        <v>31.752000000000006</v>
      </c>
      <c r="H45" s="26">
        <f t="shared" si="17"/>
        <v>33.657120000000006</v>
      </c>
      <c r="J45" s="26">
        <v>37.46</v>
      </c>
      <c r="K45" s="26">
        <f t="shared" si="16"/>
        <v>39.707600000000006</v>
      </c>
    </row>
    <row r="46" spans="7:11" x14ac:dyDescent="0.3">
      <c r="G46" s="26">
        <v>18</v>
      </c>
      <c r="H46" s="26">
        <f t="shared" si="17"/>
        <v>19.080000000000002</v>
      </c>
      <c r="J46" s="26">
        <v>11.648000000000001</v>
      </c>
      <c r="K46" s="26">
        <f t="shared" si="16"/>
        <v>12.346880000000002</v>
      </c>
    </row>
    <row r="47" spans="7:11" x14ac:dyDescent="0.3">
      <c r="G47" s="26">
        <v>43.254400000000004</v>
      </c>
      <c r="H47" s="26">
        <f t="shared" si="17"/>
        <v>45.849664000000004</v>
      </c>
      <c r="J47" s="26">
        <v>29.624000000000002</v>
      </c>
      <c r="K47" s="26">
        <f t="shared" si="16"/>
        <v>31.401440000000004</v>
      </c>
    </row>
    <row r="48" spans="7:11" x14ac:dyDescent="0.3">
      <c r="G48" s="26">
        <v>25</v>
      </c>
      <c r="H48" s="26">
        <f t="shared" si="17"/>
        <v>26.5</v>
      </c>
      <c r="J48" s="26">
        <v>19.297600000000003</v>
      </c>
      <c r="K48" s="26">
        <f t="shared" si="16"/>
        <v>20.455456000000005</v>
      </c>
    </row>
    <row r="49" spans="7:11" x14ac:dyDescent="0.3">
      <c r="G49" s="26">
        <v>10.964800000000002</v>
      </c>
      <c r="H49" s="26">
        <f t="shared" si="17"/>
        <v>11.622688000000004</v>
      </c>
      <c r="J49" s="26">
        <v>13.832000000000001</v>
      </c>
      <c r="K49" s="26">
        <f t="shared" si="16"/>
        <v>14.661920000000002</v>
      </c>
    </row>
    <row r="50" spans="7:11" x14ac:dyDescent="0.3">
      <c r="G50" s="26">
        <f>74.95/2</f>
        <v>37.475000000000001</v>
      </c>
      <c r="H50" s="26">
        <f t="shared" si="17"/>
        <v>39.723500000000001</v>
      </c>
      <c r="J50" s="26">
        <v>9.3408000000000015</v>
      </c>
      <c r="K50" s="26">
        <f t="shared" si="16"/>
        <v>9.9012480000000025</v>
      </c>
    </row>
    <row r="51" spans="7:11" x14ac:dyDescent="0.3">
      <c r="G51" s="26">
        <f>63.95/3</f>
        <v>21.316666666666666</v>
      </c>
      <c r="H51" s="26">
        <f t="shared" si="17"/>
        <v>22.595666666666666</v>
      </c>
      <c r="J51" s="26"/>
      <c r="K51" s="26"/>
    </row>
    <row r="52" spans="7:11" x14ac:dyDescent="0.3">
      <c r="G52" s="26">
        <f>152.45/5</f>
        <v>30.49</v>
      </c>
      <c r="H52" s="26">
        <f t="shared" si="17"/>
        <v>32.319400000000002</v>
      </c>
      <c r="J52" s="26"/>
      <c r="K52" s="26"/>
    </row>
    <row r="53" spans="7:11" x14ac:dyDescent="0.3">
      <c r="G53" s="26">
        <v>3.7968000000000002</v>
      </c>
      <c r="H53" s="26">
        <f t="shared" si="17"/>
        <v>4.0246080000000006</v>
      </c>
      <c r="J53" s="26"/>
      <c r="K53" s="26"/>
    </row>
    <row r="54" spans="7:11" x14ac:dyDescent="0.3">
      <c r="G54" s="26"/>
      <c r="H54" s="26"/>
      <c r="J54" s="26"/>
      <c r="K54" s="26"/>
    </row>
    <row r="55" spans="7:11" x14ac:dyDescent="0.3">
      <c r="G55" s="26"/>
      <c r="H55" s="26"/>
      <c r="J55" s="26"/>
      <c r="K55" s="26"/>
    </row>
    <row r="56" spans="7:11" x14ac:dyDescent="0.3">
      <c r="G56" s="36"/>
      <c r="H56" s="36"/>
      <c r="J56" s="34"/>
      <c r="K56" s="34"/>
    </row>
    <row r="57" spans="7:11" x14ac:dyDescent="0.3">
      <c r="G57" s="26">
        <v>41.552000000000007</v>
      </c>
      <c r="H57" s="26">
        <f t="shared" ref="H57:H59" si="18">+G57*1.06</f>
        <v>44.045120000000011</v>
      </c>
      <c r="J57" s="26">
        <v>108.84160000000001</v>
      </c>
      <c r="K57" s="26">
        <f t="shared" ref="K57:K61" si="19">+J57*1.06</f>
        <v>115.37209600000003</v>
      </c>
    </row>
    <row r="58" spans="7:11" x14ac:dyDescent="0.3">
      <c r="G58" s="26">
        <v>37.973600000000005</v>
      </c>
      <c r="H58" s="26">
        <f t="shared" si="18"/>
        <v>40.252016000000005</v>
      </c>
      <c r="J58" s="26">
        <v>110</v>
      </c>
      <c r="K58" s="26">
        <f t="shared" si="19"/>
        <v>116.60000000000001</v>
      </c>
    </row>
    <row r="59" spans="7:11" x14ac:dyDescent="0.3">
      <c r="G59" s="26">
        <v>113.88</v>
      </c>
      <c r="H59" s="26">
        <f t="shared" si="18"/>
        <v>120.7128</v>
      </c>
      <c r="J59" s="26">
        <v>91.92</v>
      </c>
      <c r="K59" s="26">
        <f t="shared" si="19"/>
        <v>97.435200000000009</v>
      </c>
    </row>
    <row r="60" spans="7:11" x14ac:dyDescent="0.3">
      <c r="G60" s="36"/>
      <c r="H60" s="36"/>
      <c r="J60" s="26">
        <v>32.9056</v>
      </c>
      <c r="K60" s="26">
        <f t="shared" si="19"/>
        <v>34.879936000000001</v>
      </c>
    </row>
    <row r="61" spans="7:11" x14ac:dyDescent="0.3">
      <c r="G61" s="26">
        <v>14.7</v>
      </c>
      <c r="H61" s="26">
        <f t="shared" ref="H61:H67" si="20">+G61*1.06</f>
        <v>15.582000000000001</v>
      </c>
      <c r="J61" s="26">
        <v>79.464000000000013</v>
      </c>
      <c r="K61" s="26">
        <f t="shared" si="19"/>
        <v>84.23184000000002</v>
      </c>
    </row>
    <row r="62" spans="7:11" x14ac:dyDescent="0.3">
      <c r="G62" s="26">
        <v>4.9504000000000001</v>
      </c>
      <c r="H62" s="26">
        <f t="shared" si="20"/>
        <v>5.2474240000000005</v>
      </c>
      <c r="J62" s="38"/>
      <c r="K62" s="38"/>
    </row>
    <row r="63" spans="7:11" x14ac:dyDescent="0.3">
      <c r="G63" s="26">
        <v>62.003200000000007</v>
      </c>
      <c r="H63" s="26">
        <f t="shared" si="20"/>
        <v>65.723392000000004</v>
      </c>
      <c r="J63" s="26">
        <v>18.345600000000001</v>
      </c>
      <c r="K63" s="26">
        <f t="shared" ref="K63:K73" si="21">+J63*1.06</f>
        <v>19.446336000000002</v>
      </c>
    </row>
    <row r="64" spans="7:11" x14ac:dyDescent="0.3">
      <c r="G64" s="26">
        <v>36</v>
      </c>
      <c r="H64" s="26">
        <f t="shared" si="20"/>
        <v>38.160000000000004</v>
      </c>
      <c r="J64" s="26">
        <v>26.902400000000004</v>
      </c>
      <c r="K64" s="26">
        <f t="shared" si="21"/>
        <v>28.516544000000007</v>
      </c>
    </row>
    <row r="65" spans="7:11" x14ac:dyDescent="0.3">
      <c r="G65" s="26">
        <v>26.45</v>
      </c>
      <c r="H65" s="26">
        <f t="shared" si="20"/>
        <v>28.036999999999999</v>
      </c>
      <c r="J65" s="26">
        <v>31.091200000000004</v>
      </c>
      <c r="K65" s="26">
        <f t="shared" si="21"/>
        <v>32.956672000000005</v>
      </c>
    </row>
    <row r="66" spans="7:11" x14ac:dyDescent="0.3">
      <c r="G66" s="26">
        <f>45.53/2</f>
        <v>22.765000000000001</v>
      </c>
      <c r="H66" s="26">
        <f t="shared" si="20"/>
        <v>24.1309</v>
      </c>
      <c r="J66" s="26">
        <v>19.992000000000004</v>
      </c>
      <c r="K66" s="26">
        <f t="shared" si="21"/>
        <v>21.191520000000004</v>
      </c>
    </row>
    <row r="67" spans="7:11" x14ac:dyDescent="0.3">
      <c r="G67" s="26">
        <v>35.089600000000004</v>
      </c>
      <c r="H67" s="26">
        <f t="shared" si="20"/>
        <v>37.194976000000004</v>
      </c>
      <c r="J67" s="26">
        <v>11.950400000000002</v>
      </c>
      <c r="K67" s="26">
        <f t="shared" si="21"/>
        <v>12.667424000000002</v>
      </c>
    </row>
    <row r="68" spans="7:11" x14ac:dyDescent="0.3">
      <c r="G68" s="35"/>
      <c r="H68" s="35"/>
      <c r="J68" s="26">
        <v>3.6400000000000006</v>
      </c>
      <c r="K68" s="26">
        <f t="shared" si="21"/>
        <v>3.8584000000000009</v>
      </c>
    </row>
    <row r="69" spans="7:11" x14ac:dyDescent="0.3">
      <c r="G69" s="26">
        <v>28.112000000000005</v>
      </c>
      <c r="H69" s="26">
        <f t="shared" ref="H69:H73" si="22">+G69*1.06</f>
        <v>29.798720000000007</v>
      </c>
      <c r="J69" s="26">
        <v>10.9536</v>
      </c>
      <c r="K69" s="26">
        <f t="shared" si="21"/>
        <v>11.610816</v>
      </c>
    </row>
    <row r="70" spans="7:11" x14ac:dyDescent="0.3">
      <c r="G70" s="26">
        <v>63.560000000000009</v>
      </c>
      <c r="H70" s="26">
        <f t="shared" si="22"/>
        <v>67.37360000000001</v>
      </c>
      <c r="J70" s="26">
        <v>33.196800000000003</v>
      </c>
      <c r="K70" s="26">
        <f t="shared" si="21"/>
        <v>35.188608000000002</v>
      </c>
    </row>
    <row r="71" spans="7:11" x14ac:dyDescent="0.3">
      <c r="G71" s="26">
        <v>77.08</v>
      </c>
      <c r="H71" s="26">
        <f t="shared" si="22"/>
        <v>81.704800000000006</v>
      </c>
      <c r="J71" s="26">
        <v>18.345600000000001</v>
      </c>
      <c r="K71" s="26">
        <f t="shared" si="21"/>
        <v>19.446336000000002</v>
      </c>
    </row>
    <row r="72" spans="7:11" x14ac:dyDescent="0.3">
      <c r="G72" s="26">
        <v>42.37</v>
      </c>
      <c r="H72" s="26">
        <f t="shared" si="22"/>
        <v>44.912199999999999</v>
      </c>
      <c r="J72" s="26">
        <v>22.097600000000003</v>
      </c>
      <c r="K72" s="26">
        <f t="shared" si="21"/>
        <v>23.423456000000005</v>
      </c>
    </row>
    <row r="73" spans="7:11" x14ac:dyDescent="0.3">
      <c r="G73" s="26">
        <v>78.400000000000006</v>
      </c>
      <c r="H73" s="26">
        <f t="shared" si="22"/>
        <v>83.104000000000013</v>
      </c>
      <c r="J73" s="26">
        <v>18.345600000000001</v>
      </c>
      <c r="K73" s="26">
        <f t="shared" si="21"/>
        <v>19.446336000000002</v>
      </c>
    </row>
    <row r="74" spans="7:11" x14ac:dyDescent="0.3">
      <c r="G74" s="36"/>
      <c r="H74" s="36"/>
      <c r="J74" s="36"/>
      <c r="K74" s="36"/>
    </row>
    <row r="75" spans="7:11" x14ac:dyDescent="0.3">
      <c r="G75" s="26">
        <v>23.755200000000002</v>
      </c>
      <c r="H75" s="26">
        <f t="shared" ref="H75:H96" si="23">+G75*1.06</f>
        <v>25.180512000000004</v>
      </c>
      <c r="J75" s="26">
        <v>42.000000000000007</v>
      </c>
      <c r="K75" s="26">
        <f t="shared" ref="K75:K77" si="24">+J75*1.06</f>
        <v>44.52000000000001</v>
      </c>
    </row>
    <row r="76" spans="7:11" x14ac:dyDescent="0.3">
      <c r="G76" s="26">
        <v>11.648000000000001</v>
      </c>
      <c r="H76" s="26">
        <f t="shared" si="23"/>
        <v>12.346880000000002</v>
      </c>
      <c r="J76" s="26">
        <v>15.657600000000002</v>
      </c>
      <c r="K76" s="26">
        <f t="shared" si="24"/>
        <v>16.597056000000002</v>
      </c>
    </row>
    <row r="77" spans="7:11" x14ac:dyDescent="0.3">
      <c r="G77" s="26">
        <v>19.891200000000005</v>
      </c>
      <c r="H77" s="26">
        <f t="shared" si="23"/>
        <v>21.084672000000005</v>
      </c>
      <c r="J77" s="26">
        <v>22.344000000000001</v>
      </c>
      <c r="K77" s="26">
        <f t="shared" si="24"/>
        <v>23.684640000000002</v>
      </c>
    </row>
    <row r="78" spans="7:11" x14ac:dyDescent="0.3">
      <c r="G78" s="26">
        <v>47.95</v>
      </c>
      <c r="H78" s="26">
        <f t="shared" si="23"/>
        <v>50.827000000000005</v>
      </c>
      <c r="J78" s="36"/>
      <c r="K78" s="36"/>
    </row>
    <row r="79" spans="7:11" x14ac:dyDescent="0.3">
      <c r="G79" s="26">
        <v>49.06</v>
      </c>
      <c r="H79" s="26">
        <f t="shared" si="23"/>
        <v>52.003600000000006</v>
      </c>
      <c r="J79" s="26">
        <v>12.88</v>
      </c>
      <c r="K79" s="26">
        <f t="shared" ref="K79:K82" si="25">+J79*1.06</f>
        <v>13.652800000000001</v>
      </c>
    </row>
    <row r="80" spans="7:11" x14ac:dyDescent="0.3">
      <c r="G80" s="26">
        <v>44.52</v>
      </c>
      <c r="H80" s="26">
        <f t="shared" si="23"/>
        <v>47.191200000000009</v>
      </c>
      <c r="J80" s="26">
        <v>12.88</v>
      </c>
      <c r="K80" s="26">
        <f t="shared" si="25"/>
        <v>13.652800000000001</v>
      </c>
    </row>
    <row r="81" spans="7:11" x14ac:dyDescent="0.3">
      <c r="G81" s="26">
        <v>85.28</v>
      </c>
      <c r="H81" s="26">
        <f t="shared" si="23"/>
        <v>90.396799999999999</v>
      </c>
      <c r="J81" s="26">
        <v>21.940800000000003</v>
      </c>
      <c r="K81" s="26">
        <f t="shared" si="25"/>
        <v>23.257248000000004</v>
      </c>
    </row>
    <row r="82" spans="7:11" x14ac:dyDescent="0.3">
      <c r="G82" s="26">
        <v>42.56</v>
      </c>
      <c r="H82" s="26">
        <f t="shared" si="23"/>
        <v>45.113600000000005</v>
      </c>
      <c r="J82" s="26">
        <v>27.395200000000003</v>
      </c>
      <c r="K82" s="26">
        <f t="shared" si="25"/>
        <v>29.038912000000003</v>
      </c>
    </row>
    <row r="83" spans="7:11" x14ac:dyDescent="0.3">
      <c r="G83" s="26">
        <v>14.05</v>
      </c>
      <c r="H83" s="26">
        <f t="shared" si="23"/>
        <v>14.893000000000001</v>
      </c>
      <c r="J83" s="36"/>
      <c r="K83" s="36"/>
    </row>
    <row r="84" spans="7:11" x14ac:dyDescent="0.3">
      <c r="G84" s="26">
        <v>16.920000000000002</v>
      </c>
      <c r="H84" s="26">
        <f t="shared" si="23"/>
        <v>17.935200000000002</v>
      </c>
      <c r="J84" s="26">
        <v>37.990400000000008</v>
      </c>
      <c r="K84" s="26">
        <f t="shared" ref="K84:K87" si="26">+J84*1.06</f>
        <v>40.269824000000014</v>
      </c>
    </row>
    <row r="85" spans="7:11" x14ac:dyDescent="0.3">
      <c r="G85" s="26">
        <v>35.67</v>
      </c>
      <c r="H85" s="26">
        <f t="shared" si="23"/>
        <v>37.810200000000002</v>
      </c>
      <c r="J85" s="26">
        <v>14.8512</v>
      </c>
      <c r="K85" s="26">
        <f t="shared" si="26"/>
        <v>15.742272000000002</v>
      </c>
    </row>
    <row r="86" spans="7:11" x14ac:dyDescent="0.3">
      <c r="G86" s="26">
        <v>34.549999999999997</v>
      </c>
      <c r="H86" s="26">
        <f t="shared" si="23"/>
        <v>36.622999999999998</v>
      </c>
      <c r="J86" s="26">
        <v>29.948800000000002</v>
      </c>
      <c r="K86" s="26">
        <f t="shared" si="26"/>
        <v>31.745728000000003</v>
      </c>
    </row>
    <row r="87" spans="7:11" x14ac:dyDescent="0.3">
      <c r="G87" s="26">
        <v>34.549999999999997</v>
      </c>
      <c r="H87" s="26">
        <f t="shared" si="23"/>
        <v>36.622999999999998</v>
      </c>
      <c r="J87" s="26">
        <v>14.952000000000002</v>
      </c>
      <c r="K87" s="26">
        <f t="shared" si="26"/>
        <v>15.849120000000003</v>
      </c>
    </row>
    <row r="88" spans="7:11" x14ac:dyDescent="0.3">
      <c r="G88" s="26">
        <v>33.950000000000003</v>
      </c>
      <c r="H88" s="26">
        <f t="shared" si="23"/>
        <v>35.987000000000002</v>
      </c>
      <c r="J88" s="35"/>
      <c r="K88" s="35"/>
    </row>
    <row r="89" spans="7:11" x14ac:dyDescent="0.3">
      <c r="G89" s="26">
        <v>48.025599999999997</v>
      </c>
      <c r="H89" s="26">
        <f t="shared" si="23"/>
        <v>50.907136000000001</v>
      </c>
      <c r="J89" s="26">
        <v>12.2416</v>
      </c>
      <c r="K89" s="26">
        <f t="shared" ref="K89" si="27">+J89*1.06</f>
        <v>12.976096</v>
      </c>
    </row>
    <row r="90" spans="7:11" x14ac:dyDescent="0.3">
      <c r="G90" s="26">
        <v>41.585600000000007</v>
      </c>
      <c r="H90" s="26">
        <f t="shared" si="23"/>
        <v>44.080736000000009</v>
      </c>
    </row>
    <row r="91" spans="7:11" x14ac:dyDescent="0.3">
      <c r="G91" s="26">
        <v>3.7408000000000001</v>
      </c>
      <c r="H91" s="26">
        <f t="shared" si="23"/>
        <v>3.9652480000000003</v>
      </c>
    </row>
    <row r="92" spans="7:11" x14ac:dyDescent="0.3">
      <c r="G92" s="26">
        <v>26.07</v>
      </c>
      <c r="H92" s="26">
        <f t="shared" si="23"/>
        <v>27.634200000000003</v>
      </c>
    </row>
    <row r="93" spans="7:11" x14ac:dyDescent="0.3">
      <c r="G93" s="26">
        <v>26.07</v>
      </c>
      <c r="H93" s="26">
        <f t="shared" si="23"/>
        <v>27.634200000000003</v>
      </c>
    </row>
    <row r="94" spans="7:11" x14ac:dyDescent="0.3">
      <c r="G94" s="26">
        <v>29.489599999999999</v>
      </c>
      <c r="H94" s="26">
        <f t="shared" si="23"/>
        <v>31.258976000000001</v>
      </c>
    </row>
    <row r="95" spans="7:11" x14ac:dyDescent="0.3">
      <c r="G95" s="26">
        <v>29.489599999999999</v>
      </c>
      <c r="H95" s="26">
        <f t="shared" si="23"/>
        <v>31.258976000000001</v>
      </c>
    </row>
    <row r="96" spans="7:11" x14ac:dyDescent="0.3">
      <c r="G96" s="26">
        <v>22.58</v>
      </c>
      <c r="H96" s="26">
        <f t="shared" si="23"/>
        <v>23.934799999999999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Beverage</vt:lpstr>
      <vt:lpstr>Food</vt:lpstr>
      <vt:lpstr>Wine</vt:lpstr>
      <vt:lpstr>Meat</vt:lpstr>
      <vt:lpstr>Wines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du Toit</dc:creator>
  <cp:lastModifiedBy>Mashatu Operations</cp:lastModifiedBy>
  <cp:lastPrinted>2024-03-13T12:49:13Z</cp:lastPrinted>
  <dcterms:created xsi:type="dcterms:W3CDTF">2015-04-26T10:41:18Z</dcterms:created>
  <dcterms:modified xsi:type="dcterms:W3CDTF">2024-03-15T10:33:26Z</dcterms:modified>
</cp:coreProperties>
</file>